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20" yWindow="30" windowWidth="15180" windowHeight="8580" tabRatio="900"/>
  </bookViews>
  <sheets>
    <sheet name="Раздел 1" sheetId="23" r:id="rId1"/>
    <sheet name="Флак" sheetId="25" state="hidden" r:id="rId2"/>
    <sheet name="Spravochnik" sheetId="27" state="hidden" r:id="rId3"/>
  </sheets>
  <definedNames>
    <definedName name="Data_Adr">Флак!$J$2:$M$8</definedName>
    <definedName name="data_r_1">#REF!</definedName>
    <definedName name="data_r_10">#REF!</definedName>
    <definedName name="data_r_11">#REF!</definedName>
    <definedName name="data_r_12">#REF!</definedName>
    <definedName name="data_r_13">'Раздел 1'!$O$20:$P$86</definedName>
    <definedName name="data_r_14">#REF!</definedName>
    <definedName name="data_r_15">#REF!</definedName>
    <definedName name="data_r_16">#REF!</definedName>
    <definedName name="data_r_17">#REF!</definedName>
    <definedName name="data_r_18">#REF!</definedName>
    <definedName name="data_r_19">#REF!</definedName>
    <definedName name="data_r_2">#REF!</definedName>
    <definedName name="data_r_20">#REF!</definedName>
    <definedName name="data_r_21">#REF!</definedName>
    <definedName name="data_r_2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Key">#REF!</definedName>
    <definedName name="Lang">Spravochnik!$A$1:$A$85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R_1">#REF!</definedName>
    <definedName name="R_2">#REF!</definedName>
    <definedName name="R_3">#REF!</definedName>
    <definedName name="R_4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'Раздел 1'!$P$20:$P$86</definedName>
    <definedName name="razdel_14">#REF!</definedName>
    <definedName name="razdel_15">#REF!</definedName>
    <definedName name="razdel_16">#REF!</definedName>
    <definedName name="razdel_17">#REF!</definedName>
    <definedName name="razdel_18">#REF!</definedName>
    <definedName name="razdel_19">#REF!</definedName>
    <definedName name="razdel_20">#REF!</definedName>
    <definedName name="razdel_21">#REF!</definedName>
    <definedName name="razdel_22">#REF!</definedName>
    <definedName name="T_Check">Флак!$A$2:$H$868</definedName>
    <definedName name="Verificationcheck">Флак!$O$3:$P$4</definedName>
    <definedName name="Year">#REF!</definedName>
  </definedNames>
  <calcPr calcId="145621"/>
</workbook>
</file>

<file path=xl/calcChain.xml><?xml version="1.0" encoding="utf-8"?>
<calcChain xmlns="http://schemas.openxmlformats.org/spreadsheetml/2006/main">
  <c r="H384" i="25" l="1"/>
  <c r="H383" i="25" s="1"/>
  <c r="E383" i="25" s="1"/>
  <c r="H744" i="25"/>
  <c r="H743" i="25"/>
  <c r="H741" i="25"/>
  <c r="H740" i="25"/>
  <c r="H738" i="25"/>
  <c r="H737" i="25"/>
  <c r="H19" i="25"/>
  <c r="H20" i="25"/>
  <c r="H21" i="25"/>
  <c r="H22" i="25"/>
  <c r="H23" i="25"/>
  <c r="H24" i="25"/>
  <c r="H25" i="25"/>
  <c r="H758" i="25"/>
  <c r="H759" i="25"/>
  <c r="H760" i="25"/>
  <c r="H761" i="25"/>
  <c r="H762" i="25"/>
  <c r="H763" i="25"/>
  <c r="H764" i="25"/>
  <c r="H765" i="25"/>
  <c r="H766" i="25"/>
  <c r="H767" i="25"/>
  <c r="H768" i="25"/>
  <c r="H769" i="25"/>
  <c r="H770" i="25"/>
  <c r="H771" i="25"/>
  <c r="H772" i="25"/>
  <c r="H773" i="25"/>
  <c r="H774" i="25"/>
  <c r="H775" i="25"/>
  <c r="H776" i="25"/>
  <c r="H777" i="25"/>
  <c r="H778" i="25"/>
  <c r="H779" i="25"/>
  <c r="H780" i="25"/>
  <c r="H781" i="25"/>
  <c r="H782" i="25"/>
  <c r="H783" i="25"/>
  <c r="H784" i="25"/>
  <c r="H785" i="25"/>
  <c r="H786" i="25"/>
  <c r="H787" i="25"/>
  <c r="H788" i="25"/>
  <c r="H789" i="25"/>
  <c r="H790" i="25"/>
  <c r="H791" i="25"/>
  <c r="H792" i="25"/>
  <c r="H793" i="25"/>
  <c r="H794" i="25"/>
  <c r="H795" i="25"/>
  <c r="H796" i="25"/>
  <c r="H797" i="25"/>
  <c r="H798" i="25"/>
  <c r="H799" i="25"/>
  <c r="H800" i="25"/>
  <c r="H801" i="25"/>
  <c r="H802" i="25"/>
  <c r="H803" i="25"/>
  <c r="H804" i="25"/>
  <c r="H805" i="25"/>
  <c r="H806" i="25"/>
  <c r="H807" i="25"/>
  <c r="H808" i="25"/>
  <c r="H809" i="25"/>
  <c r="H810" i="25"/>
  <c r="H811" i="25"/>
  <c r="H812" i="25"/>
  <c r="H813" i="25"/>
  <c r="H814" i="25"/>
  <c r="H815" i="25"/>
  <c r="H816" i="25"/>
  <c r="H817" i="25"/>
  <c r="H818" i="25"/>
  <c r="H819" i="25"/>
  <c r="H820" i="25"/>
  <c r="H821" i="25"/>
  <c r="H822" i="25"/>
  <c r="H823" i="25"/>
  <c r="H824" i="25"/>
  <c r="H825" i="25"/>
  <c r="H826" i="25"/>
  <c r="H827" i="25"/>
  <c r="H828" i="25"/>
  <c r="H829" i="25"/>
  <c r="H830" i="25"/>
  <c r="H831" i="25"/>
  <c r="H832" i="25"/>
  <c r="H833" i="25"/>
  <c r="H834" i="25"/>
  <c r="H835" i="25"/>
  <c r="H836" i="25"/>
  <c r="H837" i="25"/>
  <c r="H838" i="25"/>
  <c r="H839" i="25"/>
  <c r="H840" i="25"/>
  <c r="H841" i="25"/>
  <c r="H842" i="25"/>
  <c r="H843" i="25"/>
  <c r="H844" i="25"/>
  <c r="H845" i="25"/>
  <c r="H846" i="25"/>
  <c r="H847" i="25"/>
  <c r="H848" i="25"/>
  <c r="H849" i="25"/>
  <c r="H850" i="25"/>
  <c r="H851" i="25"/>
  <c r="H852" i="25"/>
  <c r="H853" i="25"/>
  <c r="H402" i="25"/>
  <c r="H388" i="25"/>
  <c r="H389" i="25"/>
  <c r="H390" i="25"/>
  <c r="H391" i="25"/>
  <c r="H392" i="25"/>
  <c r="H393" i="25"/>
  <c r="H394" i="25"/>
  <c r="H395" i="25"/>
  <c r="H396" i="25"/>
  <c r="H397" i="25"/>
  <c r="H398" i="25"/>
  <c r="H399" i="25"/>
  <c r="H400" i="25"/>
  <c r="H401" i="25"/>
  <c r="H403" i="25"/>
  <c r="H404" i="25"/>
  <c r="H405" i="25"/>
  <c r="H406" i="25"/>
  <c r="H407" i="25"/>
  <c r="H408" i="25"/>
  <c r="A408" i="25"/>
  <c r="A738" i="25"/>
  <c r="A739" i="25"/>
  <c r="A740" i="25"/>
  <c r="A741" i="25"/>
  <c r="A742" i="25"/>
  <c r="A743" i="25"/>
  <c r="A744" i="25"/>
  <c r="A745" i="25"/>
  <c r="A746" i="25"/>
  <c r="A747" i="25"/>
  <c r="A748" i="25"/>
  <c r="A749" i="25"/>
  <c r="A750" i="25"/>
  <c r="A751" i="25"/>
  <c r="A752" i="25"/>
  <c r="A753" i="25"/>
  <c r="A754" i="25"/>
  <c r="A755" i="25"/>
  <c r="A756" i="25"/>
  <c r="H736" i="25"/>
  <c r="H739" i="25"/>
  <c r="H742" i="25"/>
  <c r="H745" i="25"/>
  <c r="H746" i="25"/>
  <c r="H747" i="25"/>
  <c r="H748" i="25"/>
  <c r="H749" i="25"/>
  <c r="H750" i="25"/>
  <c r="H751" i="25"/>
  <c r="H752" i="25"/>
  <c r="H753" i="25"/>
  <c r="H754" i="25"/>
  <c r="H755" i="25"/>
  <c r="H756" i="25"/>
  <c r="A108" i="25"/>
  <c r="A109" i="25"/>
  <c r="H109" i="25"/>
  <c r="H108" i="25"/>
  <c r="H100" i="25"/>
  <c r="H14" i="25"/>
  <c r="H13" i="25"/>
  <c r="H10" i="25"/>
  <c r="A839" i="25"/>
  <c r="A840" i="25"/>
  <c r="A841" i="25"/>
  <c r="A842" i="25"/>
  <c r="A843" i="25"/>
  <c r="A844" i="25"/>
  <c r="A845" i="25"/>
  <c r="A846" i="25"/>
  <c r="A847" i="25"/>
  <c r="A848" i="25"/>
  <c r="A849" i="25"/>
  <c r="A850" i="25"/>
  <c r="A851" i="25"/>
  <c r="A852" i="25"/>
  <c r="A853" i="25"/>
  <c r="H451" i="25"/>
  <c r="H450" i="25"/>
  <c r="H449" i="25"/>
  <c r="A815" i="25"/>
  <c r="A816" i="25"/>
  <c r="A817" i="25"/>
  <c r="A818" i="25"/>
  <c r="A819" i="25"/>
  <c r="A820" i="25"/>
  <c r="A821" i="25"/>
  <c r="A822" i="25"/>
  <c r="A823" i="25"/>
  <c r="A824" i="25"/>
  <c r="A825" i="25"/>
  <c r="A826" i="25"/>
  <c r="A827" i="25"/>
  <c r="A828" i="25"/>
  <c r="A829" i="25"/>
  <c r="A830" i="25"/>
  <c r="A831" i="25"/>
  <c r="A832" i="25"/>
  <c r="A833" i="25"/>
  <c r="A834" i="25"/>
  <c r="A835" i="25"/>
  <c r="A836" i="25"/>
  <c r="A837" i="25"/>
  <c r="A838" i="25"/>
  <c r="H448" i="25"/>
  <c r="H447" i="25"/>
  <c r="H446" i="25"/>
  <c r="H4" i="25"/>
  <c r="H5" i="25"/>
  <c r="H6" i="25"/>
  <c r="H7" i="25"/>
  <c r="H8" i="25"/>
  <c r="H11" i="25"/>
  <c r="H12" i="25"/>
  <c r="H15" i="25"/>
  <c r="H16" i="25"/>
  <c r="H17" i="25"/>
  <c r="H27" i="25"/>
  <c r="H28" i="25"/>
  <c r="H29" i="25"/>
  <c r="H31" i="25"/>
  <c r="H32" i="25"/>
  <c r="H33" i="25"/>
  <c r="H34" i="25"/>
  <c r="H35" i="25"/>
  <c r="H36" i="25"/>
  <c r="H37" i="25"/>
  <c r="H38" i="25"/>
  <c r="H39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92" i="25"/>
  <c r="H93" i="25"/>
  <c r="H94" i="25"/>
  <c r="H95" i="25"/>
  <c r="H96" i="25"/>
  <c r="H97" i="25"/>
  <c r="H98" i="25"/>
  <c r="H99" i="25"/>
  <c r="H101" i="25"/>
  <c r="H102" i="25"/>
  <c r="H103" i="25"/>
  <c r="H104" i="25"/>
  <c r="H105" i="25"/>
  <c r="H106" i="25"/>
  <c r="H107" i="25"/>
  <c r="H110" i="25"/>
  <c r="H111" i="25"/>
  <c r="H112" i="25"/>
  <c r="H113" i="25"/>
  <c r="H114" i="25"/>
  <c r="H115" i="25"/>
  <c r="H116" i="25"/>
  <c r="H117" i="25"/>
  <c r="H118" i="25"/>
  <c r="H119" i="25"/>
  <c r="H120" i="25"/>
  <c r="H121" i="25"/>
  <c r="H122" i="25"/>
  <c r="H123" i="25"/>
  <c r="H124" i="25"/>
  <c r="H125" i="25"/>
  <c r="H126" i="25"/>
  <c r="H127" i="25"/>
  <c r="H128" i="25"/>
  <c r="H129" i="25"/>
  <c r="H130" i="25"/>
  <c r="H131" i="25"/>
  <c r="H132" i="25"/>
  <c r="H133" i="25"/>
  <c r="H134" i="25"/>
  <c r="H135" i="25"/>
  <c r="H136" i="25"/>
  <c r="H137" i="25"/>
  <c r="H138" i="25"/>
  <c r="H139" i="25"/>
  <c r="H140" i="25"/>
  <c r="H141" i="25"/>
  <c r="H142" i="25"/>
  <c r="H143" i="25"/>
  <c r="H144" i="25"/>
  <c r="H145" i="25"/>
  <c r="H146" i="25"/>
  <c r="H147" i="25"/>
  <c r="H148" i="25"/>
  <c r="H149" i="25"/>
  <c r="H150" i="25"/>
  <c r="H151" i="25"/>
  <c r="H152" i="25"/>
  <c r="H153" i="25"/>
  <c r="H154" i="25"/>
  <c r="H155" i="25"/>
  <c r="H156" i="25"/>
  <c r="H157" i="25"/>
  <c r="H158" i="25"/>
  <c r="H159" i="25"/>
  <c r="H160" i="25"/>
  <c r="H161" i="25"/>
  <c r="H162" i="25"/>
  <c r="H163" i="25"/>
  <c r="H164" i="25"/>
  <c r="H165" i="25"/>
  <c r="H166" i="25"/>
  <c r="H167" i="25"/>
  <c r="H168" i="25"/>
  <c r="H169" i="25"/>
  <c r="H170" i="25"/>
  <c r="H171" i="25"/>
  <c r="H172" i="25"/>
  <c r="H173" i="25"/>
  <c r="H174" i="25"/>
  <c r="H175" i="25"/>
  <c r="H176" i="25"/>
  <c r="H177" i="25"/>
  <c r="H178" i="25"/>
  <c r="H179" i="25"/>
  <c r="H180" i="25"/>
  <c r="H181" i="25"/>
  <c r="H182" i="25"/>
  <c r="H183" i="25"/>
  <c r="H184" i="25"/>
  <c r="H185" i="25"/>
  <c r="H186" i="25"/>
  <c r="H187" i="25"/>
  <c r="H188" i="25"/>
  <c r="H189" i="25"/>
  <c r="H190" i="25"/>
  <c r="H191" i="25"/>
  <c r="H192" i="25"/>
  <c r="H193" i="25"/>
  <c r="H194" i="25"/>
  <c r="H195" i="25"/>
  <c r="H196" i="25"/>
  <c r="H197" i="25"/>
  <c r="H198" i="25"/>
  <c r="H199" i="25"/>
  <c r="H200" i="25"/>
  <c r="H201" i="25"/>
  <c r="H202" i="25"/>
  <c r="H203" i="25"/>
  <c r="H204" i="25"/>
  <c r="H205" i="25"/>
  <c r="H206" i="25"/>
  <c r="H207" i="25"/>
  <c r="H208" i="25"/>
  <c r="H209" i="25"/>
  <c r="H210" i="25"/>
  <c r="H211" i="25"/>
  <c r="H212" i="25"/>
  <c r="H213" i="25"/>
  <c r="H214" i="25"/>
  <c r="H215" i="25"/>
  <c r="H216" i="25"/>
  <c r="H217" i="25"/>
  <c r="H218" i="25"/>
  <c r="H219" i="25"/>
  <c r="H220" i="25"/>
  <c r="H221" i="25"/>
  <c r="H222" i="25"/>
  <c r="H223" i="25"/>
  <c r="H224" i="25"/>
  <c r="H225" i="25"/>
  <c r="H226" i="25"/>
  <c r="H227" i="25"/>
  <c r="H228" i="25"/>
  <c r="H229" i="25"/>
  <c r="H230" i="25"/>
  <c r="H231" i="25"/>
  <c r="H232" i="25"/>
  <c r="H233" i="25"/>
  <c r="H234" i="25"/>
  <c r="H235" i="25"/>
  <c r="H236" i="25"/>
  <c r="H237" i="25"/>
  <c r="H238" i="25"/>
  <c r="H239" i="25"/>
  <c r="H240" i="25"/>
  <c r="H241" i="25"/>
  <c r="H242" i="25"/>
  <c r="H243" i="25"/>
  <c r="H244" i="25"/>
  <c r="H245" i="25"/>
  <c r="H247" i="25"/>
  <c r="H248" i="25"/>
  <c r="H249" i="25"/>
  <c r="H250" i="25"/>
  <c r="H251" i="25"/>
  <c r="H252" i="25"/>
  <c r="H253" i="25"/>
  <c r="H254" i="25"/>
  <c r="H255" i="25"/>
  <c r="H256" i="25"/>
  <c r="H257" i="25"/>
  <c r="H258" i="25"/>
  <c r="H259" i="25"/>
  <c r="H260" i="25"/>
  <c r="H261" i="25"/>
  <c r="H262" i="25"/>
  <c r="H263" i="25"/>
  <c r="H264" i="25"/>
  <c r="H265" i="25"/>
  <c r="H266" i="25"/>
  <c r="H267" i="25"/>
  <c r="H268" i="25"/>
  <c r="H269" i="25"/>
  <c r="H270" i="25"/>
  <c r="H271" i="25"/>
  <c r="H272" i="25"/>
  <c r="H273" i="25"/>
  <c r="H274" i="25"/>
  <c r="H275" i="25"/>
  <c r="H276" i="25"/>
  <c r="H277" i="25"/>
  <c r="H278" i="25"/>
  <c r="H279" i="25"/>
  <c r="H280" i="25"/>
  <c r="H281" i="25"/>
  <c r="H282" i="25"/>
  <c r="H283" i="25"/>
  <c r="H284" i="25"/>
  <c r="H285" i="25"/>
  <c r="H286" i="25"/>
  <c r="H287" i="25"/>
  <c r="H288" i="25"/>
  <c r="H289" i="25"/>
  <c r="H290" i="25"/>
  <c r="H291" i="25"/>
  <c r="H292" i="25"/>
  <c r="H293" i="25"/>
  <c r="H294" i="25"/>
  <c r="H295" i="25"/>
  <c r="H296" i="25"/>
  <c r="H297" i="25"/>
  <c r="H298" i="25"/>
  <c r="H299" i="25"/>
  <c r="H300" i="25"/>
  <c r="H301" i="25"/>
  <c r="H302" i="25"/>
  <c r="H303" i="25"/>
  <c r="H304" i="25"/>
  <c r="H305" i="25"/>
  <c r="H306" i="25"/>
  <c r="H307" i="25"/>
  <c r="H308" i="25"/>
  <c r="H309" i="25"/>
  <c r="H310" i="25"/>
  <c r="H311" i="25"/>
  <c r="H312" i="25"/>
  <c r="H313" i="25"/>
  <c r="H314" i="25"/>
  <c r="H315" i="25"/>
  <c r="H316" i="25"/>
  <c r="H317" i="25"/>
  <c r="H318" i="25"/>
  <c r="H319" i="25"/>
  <c r="H320" i="25"/>
  <c r="H321" i="25"/>
  <c r="H322" i="25"/>
  <c r="H323" i="25"/>
  <c r="H324" i="25"/>
  <c r="H325" i="25"/>
  <c r="H326" i="25"/>
  <c r="H327" i="25"/>
  <c r="H328" i="25"/>
  <c r="H329" i="25"/>
  <c r="H330" i="25"/>
  <c r="H331" i="25"/>
  <c r="H332" i="25"/>
  <c r="H333" i="25"/>
  <c r="H334" i="25"/>
  <c r="H335" i="25"/>
  <c r="H336" i="25"/>
  <c r="H337" i="25"/>
  <c r="H338" i="25"/>
  <c r="H339" i="25"/>
  <c r="H340" i="25"/>
  <c r="H341" i="25"/>
  <c r="H342" i="25"/>
  <c r="H343" i="25"/>
  <c r="H344" i="25"/>
  <c r="H345" i="25"/>
  <c r="H346" i="25"/>
  <c r="H347" i="25"/>
  <c r="H348" i="25"/>
  <c r="H349" i="25"/>
  <c r="H350" i="25"/>
  <c r="H351" i="25"/>
  <c r="H352" i="25"/>
  <c r="H353" i="25"/>
  <c r="H354" i="25"/>
  <c r="H355" i="25"/>
  <c r="H356" i="25"/>
  <c r="H357" i="25"/>
  <c r="H358" i="25"/>
  <c r="H359" i="25"/>
  <c r="H360" i="25"/>
  <c r="H361" i="25"/>
  <c r="H362" i="25"/>
  <c r="H363" i="25"/>
  <c r="H364" i="25"/>
  <c r="H365" i="25"/>
  <c r="H366" i="25"/>
  <c r="H367" i="25"/>
  <c r="H368" i="25"/>
  <c r="H369" i="25"/>
  <c r="H370" i="25"/>
  <c r="H371" i="25"/>
  <c r="H372" i="25"/>
  <c r="H373" i="25"/>
  <c r="H375" i="25"/>
  <c r="H374" i="25" s="1"/>
  <c r="E374" i="25" s="1"/>
  <c r="H377" i="25"/>
  <c r="H378" i="25"/>
  <c r="H379" i="25"/>
  <c r="H381" i="25"/>
  <c r="H382" i="25"/>
  <c r="H386" i="25"/>
  <c r="H385" i="25" s="1"/>
  <c r="E385" i="25" s="1"/>
  <c r="H410" i="25"/>
  <c r="H411" i="25"/>
  <c r="H412" i="25"/>
  <c r="H413" i="25"/>
  <c r="H414" i="25"/>
  <c r="H415" i="25"/>
  <c r="H416" i="25"/>
  <c r="H417" i="25"/>
  <c r="H418" i="25"/>
  <c r="H419" i="25"/>
  <c r="H420" i="25"/>
  <c r="H421" i="25"/>
  <c r="H422" i="25"/>
  <c r="H423" i="25"/>
  <c r="H424" i="25"/>
  <c r="H425" i="25"/>
  <c r="H426" i="25"/>
  <c r="H427" i="25"/>
  <c r="H428" i="25"/>
  <c r="H429" i="25"/>
  <c r="H430" i="25"/>
  <c r="H431" i="25"/>
  <c r="H432" i="25"/>
  <c r="H433" i="25"/>
  <c r="H434" i="25"/>
  <c r="H435" i="25"/>
  <c r="H436" i="25"/>
  <c r="H437" i="25"/>
  <c r="H438" i="25"/>
  <c r="H439" i="25"/>
  <c r="H440" i="25"/>
  <c r="H441" i="25"/>
  <c r="H442" i="25"/>
  <c r="H443" i="25"/>
  <c r="H444" i="25"/>
  <c r="H453" i="25"/>
  <c r="H454" i="25"/>
  <c r="H455" i="25"/>
  <c r="H456" i="25"/>
  <c r="H457" i="25"/>
  <c r="H458" i="25"/>
  <c r="H459" i="25"/>
  <c r="H460" i="25"/>
  <c r="H461" i="25"/>
  <c r="H462" i="25"/>
  <c r="H463" i="25"/>
  <c r="H464" i="25"/>
  <c r="H465" i="25"/>
  <c r="H466" i="25"/>
  <c r="H467" i="25"/>
  <c r="H468" i="25"/>
  <c r="H469" i="25"/>
  <c r="H470" i="25"/>
  <c r="H471" i="25"/>
  <c r="H472" i="25"/>
  <c r="H473" i="25"/>
  <c r="H474" i="25"/>
  <c r="H475" i="25"/>
  <c r="H476" i="25"/>
  <c r="H477" i="25"/>
  <c r="H478" i="25"/>
  <c r="H479" i="25"/>
  <c r="H480" i="25"/>
  <c r="H481" i="25"/>
  <c r="H482" i="25"/>
  <c r="H483" i="25"/>
  <c r="H484" i="25"/>
  <c r="H485" i="25"/>
  <c r="H486" i="25"/>
  <c r="H487" i="25"/>
  <c r="H488" i="25"/>
  <c r="H489" i="25"/>
  <c r="H490" i="25"/>
  <c r="H491" i="25"/>
  <c r="H492" i="25"/>
  <c r="H493" i="25"/>
  <c r="H494" i="25"/>
  <c r="H495" i="25"/>
  <c r="H496" i="25"/>
  <c r="H497" i="25"/>
  <c r="H498" i="25"/>
  <c r="H499" i="25"/>
  <c r="H500" i="25"/>
  <c r="H501" i="25"/>
  <c r="H502" i="25"/>
  <c r="H503" i="25"/>
  <c r="H504" i="25"/>
  <c r="H505" i="25"/>
  <c r="H506" i="25"/>
  <c r="H507" i="25"/>
  <c r="H508" i="25"/>
  <c r="H509" i="25"/>
  <c r="H510" i="25"/>
  <c r="H511" i="25"/>
  <c r="H512" i="25"/>
  <c r="H513" i="25"/>
  <c r="H514" i="25"/>
  <c r="H515" i="25"/>
  <c r="H516" i="25"/>
  <c r="H517" i="25"/>
  <c r="H518" i="25"/>
  <c r="H519" i="25"/>
  <c r="H520" i="25"/>
  <c r="H521" i="25"/>
  <c r="H522" i="25"/>
  <c r="H523" i="25"/>
  <c r="H524" i="25"/>
  <c r="H526" i="25"/>
  <c r="H527" i="25"/>
  <c r="H528" i="25"/>
  <c r="H529" i="25"/>
  <c r="H530" i="25"/>
  <c r="H531" i="25"/>
  <c r="H532" i="25"/>
  <c r="H533" i="25"/>
  <c r="H534" i="25"/>
  <c r="H535" i="25"/>
  <c r="H536" i="25"/>
  <c r="H537" i="25"/>
  <c r="H538" i="25"/>
  <c r="H539" i="25"/>
  <c r="H540" i="25"/>
  <c r="H541" i="25"/>
  <c r="H542" i="25"/>
  <c r="H543" i="25"/>
  <c r="H544" i="25"/>
  <c r="H545" i="25"/>
  <c r="H546" i="25"/>
  <c r="H547" i="25"/>
  <c r="H548" i="25"/>
  <c r="H549" i="25"/>
  <c r="H550" i="25"/>
  <c r="H551" i="25"/>
  <c r="H552" i="25"/>
  <c r="H553" i="25"/>
  <c r="H554" i="25"/>
  <c r="H555" i="25"/>
  <c r="H556" i="25"/>
  <c r="H557" i="25"/>
  <c r="H558" i="25"/>
  <c r="H559" i="25"/>
  <c r="H560" i="25"/>
  <c r="H561" i="25"/>
  <c r="H562" i="25"/>
  <c r="H563" i="25"/>
  <c r="H564" i="25"/>
  <c r="H565" i="25"/>
  <c r="H566" i="25"/>
  <c r="H567" i="25"/>
  <c r="H568" i="25"/>
  <c r="H569" i="25"/>
  <c r="H570" i="25"/>
  <c r="H571" i="25"/>
  <c r="H572" i="25"/>
  <c r="H573" i="25"/>
  <c r="H574" i="25"/>
  <c r="H575" i="25"/>
  <c r="H576" i="25"/>
  <c r="H577" i="25"/>
  <c r="H578" i="25"/>
  <c r="H579" i="25"/>
  <c r="H580" i="25"/>
  <c r="H581" i="25"/>
  <c r="H582" i="25"/>
  <c r="H583" i="25"/>
  <c r="H584" i="25"/>
  <c r="H585" i="25"/>
  <c r="H586" i="25"/>
  <c r="H587" i="25"/>
  <c r="H588" i="25"/>
  <c r="H589" i="25"/>
  <c r="H590" i="25"/>
  <c r="H591" i="25"/>
  <c r="H592" i="25"/>
  <c r="H593" i="25"/>
  <c r="H595" i="25"/>
  <c r="H596" i="25"/>
  <c r="H597" i="25"/>
  <c r="H598" i="25"/>
  <c r="H599" i="25"/>
  <c r="H600" i="25"/>
  <c r="H601" i="25"/>
  <c r="H602" i="25"/>
  <c r="H603" i="25"/>
  <c r="H604" i="25"/>
  <c r="H605" i="25"/>
  <c r="H606" i="25"/>
  <c r="H607" i="25"/>
  <c r="H608" i="25"/>
  <c r="H609" i="25"/>
  <c r="H610" i="25"/>
  <c r="H611" i="25"/>
  <c r="H612" i="25"/>
  <c r="H613" i="25"/>
  <c r="H614" i="25"/>
  <c r="H615" i="25"/>
  <c r="H617" i="25"/>
  <c r="H618" i="25"/>
  <c r="H619" i="25"/>
  <c r="H620" i="25"/>
  <c r="H622" i="25"/>
  <c r="H623" i="25"/>
  <c r="H624" i="25"/>
  <c r="H625" i="25"/>
  <c r="H626" i="25"/>
  <c r="H627" i="25"/>
  <c r="H628" i="25"/>
  <c r="H629" i="25"/>
  <c r="H630" i="25"/>
  <c r="H631" i="25"/>
  <c r="H632" i="25"/>
  <c r="H633" i="25"/>
  <c r="H634" i="25"/>
  <c r="H635" i="25"/>
  <c r="H636" i="25"/>
  <c r="H637" i="25"/>
  <c r="H638" i="25"/>
  <c r="H639" i="25"/>
  <c r="H640" i="25"/>
  <c r="H641" i="25"/>
  <c r="H642" i="25"/>
  <c r="H643" i="25"/>
  <c r="H644" i="25"/>
  <c r="H645" i="25"/>
  <c r="H646" i="25"/>
  <c r="H647" i="25"/>
  <c r="H648" i="25"/>
  <c r="H649" i="25"/>
  <c r="H650" i="25"/>
  <c r="H651" i="25"/>
  <c r="H652" i="25"/>
  <c r="H653" i="25"/>
  <c r="H654" i="25"/>
  <c r="H655" i="25"/>
  <c r="H656" i="25"/>
  <c r="H657" i="25"/>
  <c r="H658" i="25"/>
  <c r="H659" i="25"/>
  <c r="H660" i="25"/>
  <c r="H661" i="25"/>
  <c r="H662" i="25"/>
  <c r="H663" i="25"/>
  <c r="H664" i="25"/>
  <c r="H665" i="25"/>
  <c r="H666" i="25"/>
  <c r="H667" i="25"/>
  <c r="H668" i="25"/>
  <c r="H669" i="25"/>
  <c r="H670" i="25"/>
  <c r="H671" i="25"/>
  <c r="H672" i="25"/>
  <c r="H673" i="25"/>
  <c r="H674" i="25"/>
  <c r="H675" i="25"/>
  <c r="H676" i="25"/>
  <c r="H677" i="25"/>
  <c r="H679" i="25"/>
  <c r="H680" i="25"/>
  <c r="H681" i="25"/>
  <c r="H682" i="25"/>
  <c r="H683" i="25"/>
  <c r="H684" i="25"/>
  <c r="H685" i="25"/>
  <c r="H686" i="25"/>
  <c r="H687" i="25"/>
  <c r="H688" i="25"/>
  <c r="H689" i="25"/>
  <c r="H690" i="25"/>
  <c r="H691" i="25"/>
  <c r="H692" i="25"/>
  <c r="H693" i="25"/>
  <c r="H694" i="25"/>
  <c r="H695" i="25"/>
  <c r="H696" i="25"/>
  <c r="H697" i="25"/>
  <c r="H698" i="25"/>
  <c r="H699" i="25"/>
  <c r="H700" i="25"/>
  <c r="H701" i="25"/>
  <c r="H702" i="25"/>
  <c r="H703" i="25"/>
  <c r="H704" i="25"/>
  <c r="H705" i="25"/>
  <c r="H706" i="25"/>
  <c r="H707" i="25"/>
  <c r="H708" i="25"/>
  <c r="H709" i="25"/>
  <c r="H710" i="25"/>
  <c r="H711" i="25"/>
  <c r="H712" i="25"/>
  <c r="H713" i="25"/>
  <c r="H714" i="25"/>
  <c r="H715" i="25"/>
  <c r="H716" i="25"/>
  <c r="H717" i="25"/>
  <c r="H718" i="25"/>
  <c r="H719" i="25"/>
  <c r="H720" i="25"/>
  <c r="H721" i="25"/>
  <c r="H722" i="25"/>
  <c r="H723" i="25"/>
  <c r="H724" i="25"/>
  <c r="H725" i="25"/>
  <c r="H726" i="25"/>
  <c r="H727" i="25"/>
  <c r="H728" i="25"/>
  <c r="H729" i="25"/>
  <c r="H730" i="25"/>
  <c r="H731" i="25"/>
  <c r="H732" i="25"/>
  <c r="H733" i="25"/>
  <c r="H734" i="25"/>
  <c r="A777" i="25"/>
  <c r="A778" i="25"/>
  <c r="A779" i="25"/>
  <c r="A780" i="25"/>
  <c r="A781" i="25"/>
  <c r="A782" i="25"/>
  <c r="A783" i="25"/>
  <c r="A784" i="25"/>
  <c r="A785" i="25"/>
  <c r="A786" i="25"/>
  <c r="A787" i="25"/>
  <c r="A788" i="25"/>
  <c r="A789" i="25"/>
  <c r="A790" i="25"/>
  <c r="A791" i="25"/>
  <c r="A792" i="25"/>
  <c r="A793" i="25"/>
  <c r="A794" i="25"/>
  <c r="A795" i="25"/>
  <c r="A796" i="25"/>
  <c r="A797" i="25"/>
  <c r="A798" i="25"/>
  <c r="A799" i="25"/>
  <c r="A800" i="25"/>
  <c r="A801" i="25"/>
  <c r="A802" i="25"/>
  <c r="A803" i="25"/>
  <c r="A804" i="25"/>
  <c r="A805" i="25"/>
  <c r="A806" i="25"/>
  <c r="A807" i="25"/>
  <c r="A808" i="25"/>
  <c r="A809" i="25"/>
  <c r="A810" i="25"/>
  <c r="A811" i="25"/>
  <c r="A812" i="25"/>
  <c r="A813" i="25"/>
  <c r="A814" i="25"/>
  <c r="A737" i="25"/>
  <c r="A736" i="25"/>
  <c r="A735" i="25"/>
  <c r="A705" i="25"/>
  <c r="A706" i="25"/>
  <c r="A707" i="25"/>
  <c r="A708" i="25"/>
  <c r="A709" i="25"/>
  <c r="A710" i="25"/>
  <c r="A711" i="25"/>
  <c r="A712" i="25"/>
  <c r="A713" i="25"/>
  <c r="A714" i="25"/>
  <c r="A715" i="25"/>
  <c r="A716" i="25"/>
  <c r="A717" i="25"/>
  <c r="A718" i="25"/>
  <c r="A719" i="25"/>
  <c r="A720" i="25"/>
  <c r="A721" i="25"/>
  <c r="A722" i="25"/>
  <c r="A723" i="25"/>
  <c r="A724" i="25"/>
  <c r="A725" i="25"/>
  <c r="A726" i="25"/>
  <c r="A727" i="25"/>
  <c r="A728" i="25"/>
  <c r="A729" i="25"/>
  <c r="A730" i="25"/>
  <c r="A731" i="25"/>
  <c r="A732" i="25"/>
  <c r="A733" i="25"/>
  <c r="A734" i="25"/>
  <c r="A680" i="25"/>
  <c r="A681" i="25"/>
  <c r="A682" i="25"/>
  <c r="A683" i="25"/>
  <c r="A684" i="25"/>
  <c r="A685" i="25"/>
  <c r="A686" i="25"/>
  <c r="A687" i="25"/>
  <c r="A688" i="25"/>
  <c r="A689" i="25"/>
  <c r="A690" i="25"/>
  <c r="A691" i="25"/>
  <c r="A692" i="25"/>
  <c r="A693" i="25"/>
  <c r="A694" i="25"/>
  <c r="A695" i="25"/>
  <c r="A696" i="25"/>
  <c r="A697" i="25"/>
  <c r="A698" i="25"/>
  <c r="A699" i="25"/>
  <c r="A700" i="25"/>
  <c r="A701" i="25"/>
  <c r="A702" i="25"/>
  <c r="A703" i="25"/>
  <c r="A704" i="25"/>
  <c r="A679" i="25"/>
  <c r="A678" i="25"/>
  <c r="A648" i="25"/>
  <c r="A649" i="25"/>
  <c r="A650" i="25"/>
  <c r="A651" i="25"/>
  <c r="A652" i="25"/>
  <c r="A653" i="25"/>
  <c r="A654" i="25"/>
  <c r="A655" i="25"/>
  <c r="A656" i="25"/>
  <c r="A657" i="25"/>
  <c r="A658" i="25"/>
  <c r="A659" i="25"/>
  <c r="A660" i="25"/>
  <c r="A661" i="25"/>
  <c r="A662" i="25"/>
  <c r="A663" i="25"/>
  <c r="A664" i="25"/>
  <c r="A665" i="25"/>
  <c r="A666" i="25"/>
  <c r="A667" i="25"/>
  <c r="A668" i="25"/>
  <c r="A669" i="25"/>
  <c r="A670" i="25"/>
  <c r="A671" i="25"/>
  <c r="A672" i="25"/>
  <c r="A673" i="25"/>
  <c r="A674" i="25"/>
  <c r="A675" i="25"/>
  <c r="A676" i="25"/>
  <c r="A677" i="25"/>
  <c r="A623" i="25"/>
  <c r="A624" i="25"/>
  <c r="A625" i="25"/>
  <c r="A626" i="25"/>
  <c r="A627" i="25"/>
  <c r="A628" i="25"/>
  <c r="A629" i="25"/>
  <c r="A630" i="25"/>
  <c r="A631" i="25"/>
  <c r="A632" i="25"/>
  <c r="A633" i="25"/>
  <c r="A634" i="25"/>
  <c r="A635" i="25"/>
  <c r="A636" i="25"/>
  <c r="A637" i="25"/>
  <c r="A638" i="25"/>
  <c r="A639" i="25"/>
  <c r="A640" i="25"/>
  <c r="A641" i="25"/>
  <c r="A642" i="25"/>
  <c r="A643" i="25"/>
  <c r="A644" i="25"/>
  <c r="A645" i="25"/>
  <c r="A646" i="25"/>
  <c r="A647" i="25"/>
  <c r="A622" i="25"/>
  <c r="A621" i="25"/>
  <c r="A620" i="25"/>
  <c r="A619" i="25"/>
  <c r="A618" i="25"/>
  <c r="A617" i="25"/>
  <c r="A616" i="25"/>
  <c r="A599" i="25"/>
  <c r="A600" i="25"/>
  <c r="A601" i="25"/>
  <c r="A602" i="25"/>
  <c r="A603" i="25"/>
  <c r="A604" i="25"/>
  <c r="A605" i="25"/>
  <c r="A606" i="25"/>
  <c r="A607" i="25"/>
  <c r="A608" i="25"/>
  <c r="A609" i="25"/>
  <c r="A610" i="25"/>
  <c r="A611" i="25"/>
  <c r="A612" i="25"/>
  <c r="A613" i="25"/>
  <c r="A614" i="25"/>
  <c r="A615" i="25"/>
  <c r="A516" i="25"/>
  <c r="A517" i="25"/>
  <c r="A518" i="25"/>
  <c r="A519" i="25"/>
  <c r="A520" i="25"/>
  <c r="A521" i="25"/>
  <c r="A522" i="25"/>
  <c r="A523" i="25"/>
  <c r="A52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A502" i="25"/>
  <c r="A503" i="25"/>
  <c r="A504" i="25"/>
  <c r="A505" i="25"/>
  <c r="A506" i="25"/>
  <c r="A507" i="25"/>
  <c r="A508" i="25"/>
  <c r="A509" i="25"/>
  <c r="A510" i="25"/>
  <c r="A511" i="25"/>
  <c r="A512" i="25"/>
  <c r="A513" i="25"/>
  <c r="A514" i="25"/>
  <c r="A515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386" i="25"/>
  <c r="A385" i="25"/>
  <c r="A382" i="25"/>
  <c r="A381" i="25"/>
  <c r="A380" i="25"/>
  <c r="A379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247" i="25"/>
  <c r="A245" i="25"/>
  <c r="A244" i="25"/>
  <c r="A243" i="25"/>
  <c r="A242" i="25"/>
  <c r="A241" i="25"/>
  <c r="A240" i="25"/>
  <c r="A239" i="25"/>
  <c r="A238" i="25"/>
  <c r="A237" i="25"/>
  <c r="A236" i="25"/>
  <c r="A235" i="25"/>
  <c r="A234" i="25"/>
  <c r="A233" i="25"/>
  <c r="A232" i="25"/>
  <c r="A231" i="25"/>
  <c r="A230" i="25"/>
  <c r="A229" i="25"/>
  <c r="A228" i="25"/>
  <c r="A227" i="25"/>
  <c r="A226" i="25"/>
  <c r="A225" i="25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03" i="25"/>
  <c r="A104" i="25"/>
  <c r="A105" i="25"/>
  <c r="A106" i="25"/>
  <c r="A107" i="25"/>
  <c r="A110" i="25"/>
  <c r="A111" i="25"/>
  <c r="A112" i="25"/>
  <c r="A113" i="25"/>
  <c r="A114" i="25"/>
  <c r="A115" i="25"/>
  <c r="A97" i="25"/>
  <c r="A98" i="25"/>
  <c r="A99" i="25"/>
  <c r="A42" i="25"/>
  <c r="A43" i="25"/>
  <c r="A44" i="25"/>
  <c r="A45" i="25"/>
  <c r="A46" i="25"/>
  <c r="A47" i="25"/>
  <c r="A48" i="25"/>
  <c r="A49" i="25"/>
  <c r="A50" i="25"/>
  <c r="A51" i="25"/>
  <c r="A28" i="25"/>
  <c r="A25" i="25"/>
  <c r="A19" i="25"/>
  <c r="A375" i="25"/>
  <c r="A374" i="25"/>
  <c r="A384" i="25"/>
  <c r="A383" i="25"/>
  <c r="O4" i="25"/>
  <c r="M8" i="25"/>
  <c r="M7" i="25"/>
  <c r="M6" i="25"/>
  <c r="M5" i="25"/>
  <c r="M4" i="25"/>
  <c r="A759" i="25"/>
  <c r="A760" i="25"/>
  <c r="A761" i="25"/>
  <c r="A762" i="25"/>
  <c r="A763" i="25"/>
  <c r="A764" i="25"/>
  <c r="A765" i="25"/>
  <c r="A766" i="25"/>
  <c r="A767" i="25"/>
  <c r="A768" i="25"/>
  <c r="A769" i="25"/>
  <c r="A770" i="25"/>
  <c r="A771" i="25"/>
  <c r="A772" i="25"/>
  <c r="A773" i="25"/>
  <c r="A774" i="25"/>
  <c r="A775" i="25"/>
  <c r="A776" i="25"/>
  <c r="A758" i="25"/>
  <c r="A757" i="25"/>
  <c r="A527" i="25"/>
  <c r="A528" i="25"/>
  <c r="A529" i="25"/>
  <c r="A530" i="25"/>
  <c r="A531" i="25"/>
  <c r="A532" i="25"/>
  <c r="A533" i="25"/>
  <c r="A534" i="25"/>
  <c r="A535" i="25"/>
  <c r="A536" i="25"/>
  <c r="A537" i="25"/>
  <c r="A538" i="25"/>
  <c r="A539" i="25"/>
  <c r="A540" i="25"/>
  <c r="A541" i="25"/>
  <c r="A542" i="25"/>
  <c r="A543" i="25"/>
  <c r="A544" i="25"/>
  <c r="A545" i="25"/>
  <c r="A546" i="25"/>
  <c r="A547" i="25"/>
  <c r="A548" i="25"/>
  <c r="A549" i="25"/>
  <c r="A550" i="25"/>
  <c r="A551" i="25"/>
  <c r="A552" i="25"/>
  <c r="A553" i="25"/>
  <c r="A554" i="25"/>
  <c r="A555" i="25"/>
  <c r="A556" i="25"/>
  <c r="A557" i="25"/>
  <c r="A558" i="25"/>
  <c r="A559" i="25"/>
  <c r="A560" i="25"/>
  <c r="A561" i="25"/>
  <c r="A562" i="25"/>
  <c r="A563" i="25"/>
  <c r="A564" i="25"/>
  <c r="A565" i="25"/>
  <c r="A566" i="25"/>
  <c r="A567" i="25"/>
  <c r="A568" i="25"/>
  <c r="A569" i="25"/>
  <c r="A570" i="25"/>
  <c r="A571" i="25"/>
  <c r="A572" i="25"/>
  <c r="A573" i="25"/>
  <c r="A574" i="25"/>
  <c r="A575" i="25"/>
  <c r="A576" i="25"/>
  <c r="A577" i="25"/>
  <c r="A578" i="25"/>
  <c r="A579" i="25"/>
  <c r="A580" i="25"/>
  <c r="A581" i="25"/>
  <c r="A582" i="25"/>
  <c r="A583" i="25"/>
  <c r="A584" i="25"/>
  <c r="A585" i="25"/>
  <c r="A586" i="25"/>
  <c r="A587" i="25"/>
  <c r="A588" i="25"/>
  <c r="A589" i="25"/>
  <c r="A590" i="25"/>
  <c r="A591" i="25"/>
  <c r="A592" i="25"/>
  <c r="A593" i="25"/>
  <c r="A594" i="25"/>
  <c r="A595" i="25"/>
  <c r="A596" i="25"/>
  <c r="A597" i="25"/>
  <c r="A598" i="25"/>
  <c r="A526" i="25"/>
  <c r="A454" i="25"/>
  <c r="A455" i="25"/>
  <c r="A456" i="25"/>
  <c r="A457" i="25"/>
  <c r="A458" i="25"/>
  <c r="A459" i="25"/>
  <c r="A460" i="25"/>
  <c r="A453" i="25"/>
  <c r="A447" i="25"/>
  <c r="A448" i="25"/>
  <c r="A449" i="25"/>
  <c r="A450" i="25"/>
  <c r="A451" i="25"/>
  <c r="A446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10" i="25"/>
  <c r="A388" i="25"/>
  <c r="A378" i="25"/>
  <c r="A377" i="25"/>
  <c r="A525" i="25"/>
  <c r="A452" i="25"/>
  <c r="A445" i="25"/>
  <c r="A409" i="25"/>
  <c r="A387" i="25"/>
  <c r="A376" i="25"/>
  <c r="A246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96" i="25"/>
  <c r="A100" i="25"/>
  <c r="A101" i="25"/>
  <c r="A102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33" i="25"/>
  <c r="A34" i="25"/>
  <c r="A35" i="25"/>
  <c r="A36" i="25"/>
  <c r="A37" i="25"/>
  <c r="A38" i="25"/>
  <c r="A39" i="25"/>
  <c r="A40" i="25"/>
  <c r="A4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30" i="25"/>
  <c r="A32" i="25"/>
  <c r="A31" i="25"/>
  <c r="A29" i="25"/>
  <c r="A27" i="25"/>
  <c r="A26" i="25"/>
  <c r="A18" i="25"/>
  <c r="A3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20" i="25"/>
  <c r="A21" i="25"/>
  <c r="A22" i="25"/>
  <c r="A23" i="25"/>
  <c r="A24" i="25"/>
  <c r="H735" i="25" l="1"/>
  <c r="E735" i="25" s="1"/>
  <c r="H678" i="25"/>
  <c r="E678" i="25" s="1"/>
  <c r="H621" i="25"/>
  <c r="E621" i="25" s="1"/>
  <c r="H616" i="25"/>
  <c r="E616" i="25" s="1"/>
  <c r="H594" i="25"/>
  <c r="E594" i="25" s="1"/>
  <c r="H525" i="25"/>
  <c r="E525" i="25" s="1"/>
  <c r="H452" i="25"/>
  <c r="E452" i="25" s="1"/>
  <c r="H445" i="25"/>
  <c r="E445" i="25" s="1"/>
  <c r="H409" i="25"/>
  <c r="E409" i="25" s="1"/>
  <c r="H387" i="25"/>
  <c r="E387" i="25" s="1"/>
  <c r="H380" i="25"/>
  <c r="E380" i="25" s="1"/>
  <c r="H376" i="25"/>
  <c r="E376" i="25" s="1"/>
  <c r="H246" i="25"/>
  <c r="E246" i="25" s="1"/>
  <c r="H30" i="25"/>
  <c r="E30" i="25" s="1"/>
  <c r="H26" i="25"/>
  <c r="E26" i="25" s="1"/>
  <c r="H18" i="25"/>
  <c r="E18" i="25" s="1"/>
  <c r="H9" i="25"/>
  <c r="E9" i="25" s="1"/>
  <c r="H757" i="25"/>
  <c r="E757" i="25" s="1"/>
  <c r="H3" i="25" l="1"/>
  <c r="E3" i="25" s="1"/>
</calcChain>
</file>

<file path=xl/sharedStrings.xml><?xml version="1.0" encoding="utf-8"?>
<sst xmlns="http://schemas.openxmlformats.org/spreadsheetml/2006/main" count="1182" uniqueCount="1180">
  <si>
    <t>Раздел 16 строка 04 графа 11 = Раздел 16 сумма строк 01 + 02 + 03 графа 11</t>
  </si>
  <si>
    <t>Раздел 16 строка 04 графа 12 = Раздел 16 сумма строк 01 + 02 + 03 графа 12</t>
  </si>
  <si>
    <t>Раздел 16 строка 04 графа 13 = Раздел 16 сумма строк 01 + 02 + 03 графа 13</t>
  </si>
  <si>
    <t>Раздел 16 строка 04 графа 14 = Раздел 16 сумма строк 01 + 02 + 03 графа 14</t>
  </si>
  <si>
    <t>Раздел 16 строка 04 графа 15 = Раздел 16 сумма строк 01 + 02 + 03 графа 15</t>
  </si>
  <si>
    <t>Раздел 16 строка 04 графа 16 = Раздел 16 сумма строк 01 + 02 + 03 графа 16</t>
  </si>
  <si>
    <t>Раздел 16 строка 04 графа 17 = Раздел 16 сумма строк 01 + 02 + 03 графа 17</t>
  </si>
  <si>
    <t>Раздел 16 строка 04 графа 18 = Раздел 16 сумма строк 01 + 02 + 03 графа 18</t>
  </si>
  <si>
    <t>Раздел 16 строка 04 графа 11 &gt;= Раздел 16 строка 05 графа 11</t>
  </si>
  <si>
    <t>Раздел 16 строка 04 графа 12 &gt;= Раздел 16 строка 05 графа 12</t>
  </si>
  <si>
    <t>Раздел 4 строка 15 графа 3 &gt;= Раздел 3 строка 04 графа 3</t>
  </si>
  <si>
    <t>Раздел 3 строка 01 графа 4 &lt;= Раздел 4 сумма строк (01+02+03+04+05+06) сумма граф (8+10+12+14+16+18+20+22)</t>
  </si>
  <si>
    <t>Раздел 3 строка 02 графа 4 &lt;= Раздел 4 сумма строк (07+08+09+10+11) сумма граф (8+10+12+14+16+18+20+22)</t>
  </si>
  <si>
    <t>Раздел 3 строка 03 графа 4 &lt;= Раздел 4 сумма строк (12+13+14) сумма граф (8+10+12+14+16+18+20+22)</t>
  </si>
  <si>
    <t>Раздел 3 строка 04 графа 4 &lt;= Раздел 4 строка 15 сумма граф (8+10+12+14+16+18+20+22)</t>
  </si>
  <si>
    <t>Раздел 4 графа 09 строка 10 количество учащихся не соответствует количеству классов Раздел 4 графа 08 строка 10</t>
  </si>
  <si>
    <t>Раздел 4 графа 09 строка 11 количество учащихся не соответствует количеству классов Раздел 4 графа 08 строка 11</t>
  </si>
  <si>
    <t>Раздел 4 графа 09 строка 13 количество учащихся не соответствует количеству классов Раздел 4 графа 08 строка 13</t>
  </si>
  <si>
    <t>Раздел 4 графа 09 строка 14 количество учащихся не соответствует количеству классов Раздел 4 графа 08 строка 14</t>
  </si>
  <si>
    <t>Раздел 4 графа 09 строка 15 количество учащихся не соответствует количеству классов Раздел 4 графа 08 строка 15</t>
  </si>
  <si>
    <t>Раздел 4 строка 15 графа 11 = Раздел 4 сумма строк  01 + 02 + 03 + 04 + 05 + 06 + 07 + 08 + 09 + 10 + 11 + 12 + 13 + 14 графа 11</t>
  </si>
  <si>
    <t>Раздел 4 строка 15 графа 12 = Раздел 4 сумма строк  01 + 02 + 03 + 04 + 05 + 06 + 07 + 08 + 09 + 10 + 11 + 12 + 13 + 14 графа 12</t>
  </si>
  <si>
    <t>Раздел 4 строка 15 графа 13 = Раздел 4 сумма строк  01 + 02 + 03 + 04 + 05 + 06 + 07 + 08 + 09 + 10 + 11 + 12 + 13 + 14 графа 13</t>
  </si>
  <si>
    <t>Раздел 4 строка 15 графа 14 = Раздел 4 сумма строк  01 + 02 + 03 + 04 + 05 + 06 + 07 + 08 + 09 + 10 + 11 + 12 + 13 + 14 графа 14</t>
  </si>
  <si>
    <t>Раздел 4 строка 15 графа 15 = Раздел 4 сумма строк  01 + 02 + 03 + 04 + 05 + 06 + 07 + 08 + 09 + 10 + 11 + 12 + 13 + 14 графа 15</t>
  </si>
  <si>
    <t>Раздел 4 графа 11 строка 01 количество учащихся не соответствует количеству классов Раздел 4 графа 10 строка 01</t>
  </si>
  <si>
    <t>Раздел 4 графа 11 строка 02 количество учащихся не соответствует количеству классов Раздел 4 графа 10 строка 02</t>
  </si>
  <si>
    <t>Раздел 4 графа 3 сумма строк (20+22) &lt;= Раздел 4 строка 15 сумма граф (4+9+11+13+15+17+19+21+23)</t>
  </si>
  <si>
    <t>Раздел 4 графа 11 строка 06 количество учащихся не соответствует количеству классов Раздел 4 графа 10 строка 06</t>
  </si>
  <si>
    <t>Раздел 4 графа 11 строка 07 количество учащихся не соответствует количеству классов Раздел 4 графа 10 строка 07</t>
  </si>
  <si>
    <t>Раздел 4 графа 11 строка 08 количество учащихся не соответствует количеству классов Раздел 4 графа 10 строка 08</t>
  </si>
  <si>
    <t>Раздел 4 графа 11 строка 09 количество учащихся не соответствует количеству классов Раздел 4 графа 10 строка 09</t>
  </si>
  <si>
    <t>Раздел 5 строка 21 графа 3 &lt;= Раздел 4 строка  15 сумма граф (9+11+13+15+17+19+21+23)</t>
  </si>
  <si>
    <t>Раздел 12 строка 02 графа 3 &lt;= Раздел 4 строка  15 сумма граф (4+9+11+13+15+17+19+21+23)</t>
  </si>
  <si>
    <t>Раздел 13 строка 18 графа 3 &lt;= Раздел 4 строка 15 сумма граф (4+9+11+13+15+17+19+21+23)</t>
  </si>
  <si>
    <t>Раздел 19 строка 01 графа 6 = Раздел 2 строка  30 графа 3</t>
  </si>
  <si>
    <t>Раздел 19 строка 01 графа 3 = Раздел 20 строка  15 графа 13</t>
  </si>
  <si>
    <t>Раздел 19 строка 01 графа 3 &lt;= Раздел 20 строка 15 графа 3</t>
  </si>
  <si>
    <t>Раздел 19 строка 01 графа 4 &lt;= Раздел 20 строка 15 графа 3</t>
  </si>
  <si>
    <t>Раздел 19 строка 01 графа 5 &lt;= Раздел 20 строка 15 графа 3</t>
  </si>
  <si>
    <t>Раздел 22 строка 01 графа 3 &lt;= Раздел 4 строка 20 графа 3</t>
  </si>
  <si>
    <t>Раздел 22 строка 02 графа 3 &lt;= Раздел 4 строка 21 графа 3</t>
  </si>
  <si>
    <t>Раздел 22 строка 03 графа 3 &lt;= Раздел 4 строка 22 графа 3</t>
  </si>
  <si>
    <t>Раздел 22 строка 04 графа 3 &lt;= Раздел 4 строка 23 графа 3</t>
  </si>
  <si>
    <t>Раздел 22 строка 05 графа 3 &lt;= Раздел 4 строка 24 графа 3</t>
  </si>
  <si>
    <t>Раздел 22 строка 06 графа 3 &lt;= Раздел 4 строка 25 графа 3</t>
  </si>
  <si>
    <t>Раздел 20 графа 3 = Раздел 4 сумма граф (9+11+13+15+17+19+21+23) по строке 01</t>
  </si>
  <si>
    <t>Раздел 20 графа 3 = Раздел 4 сумма граф (9+11+13+15+17+19+21+23) по строке 02</t>
  </si>
  <si>
    <t>Раздел 20 графа 3 = Раздел 4 сумма граф (9+11+13+15+17+19+21+23) по строке 03</t>
  </si>
  <si>
    <t>Раздел 20 графа 3 = Раздел 4 сумма граф (9+11+13+15+17+19+21+23) по строке 04</t>
  </si>
  <si>
    <t>Раздел 20 графа 3 = Раздел 4 сумма граф (9+11+13+15+17+19+21+23) по строке 05</t>
  </si>
  <si>
    <t>Раздел 20 графа 3 = Раздел 4 сумма граф (9+11+13+15+17+19+21+23) по строке 06</t>
  </si>
  <si>
    <t>Раздел 20 графа 3 = Раздел 4 сумма граф (9+11+13+15+17+19+21+23) по строке 07</t>
  </si>
  <si>
    <t>Раздел 20 графа 3 = Раздел 4 сумма граф (9+11+13+15+17+19+21+23) по строке 08</t>
  </si>
  <si>
    <t>Раздел 20 графа 3 = Раздел 4 сумма граф (9+11+13+15+17+19+21+23) по строке 09</t>
  </si>
  <si>
    <t>Раздел 20 графа 3 = Раздел 4 сумма граф (9+11+13+15+17+19+21+23) по строке 10</t>
  </si>
  <si>
    <t>Раздел 20 графа 3 = Раздел 4 сумма граф (9+11+13+15+17+19+21+23) по строке 11</t>
  </si>
  <si>
    <t>Раздел 20 графа 3 = Раздел 4 сумма граф (9+11+13+15+17+19+21+23) по строке 12</t>
  </si>
  <si>
    <t>Раздел 20 графа 3 = Раздел 4 сумма граф (9+11+13+15+17+19+21+23) по строке 13</t>
  </si>
  <si>
    <t>Раздел 20 графа 3 = Раздел 4 сумма граф (9+11+13+15+17+19+21+23) по строке 14</t>
  </si>
  <si>
    <t>Раздел 20 графа 3 = Раздел 4 сумма граф (9+11+13+15+17+19+21+23) по строке 15</t>
  </si>
  <si>
    <t>Раздел 4 строка 21 графа 3 &lt;= Раздел 4 строка 20 графа 3</t>
  </si>
  <si>
    <t>Раздел 4 строка 23 графа 3 &lt;= Раздел 4 строка 22 графа 3</t>
  </si>
  <si>
    <t>Раздел 4 строка 25 графа 3 &lt;= Раздел 4 строка 24 графа 3</t>
  </si>
  <si>
    <t>Раздел 4 графа 15 строка 13 количество учащихся не соответствует количеству классов Раздел 4 графа 14 строка 15</t>
  </si>
  <si>
    <t>Раздел 4 графа 15 строка 14 количество учащихся не соответствует количеству классов Раздел 4 графа 14 строка 14</t>
  </si>
  <si>
    <t>Раздел 4 графа 15 строка 15 количество учащихся не соответствует количеству классов Раздел 4 графа 14 строка 15</t>
  </si>
  <si>
    <t>Раздел 4 графа 15 строка 01 количество учащихся не соответствует количеству классов Раздел 4 графа 14 строка 01</t>
  </si>
  <si>
    <t>Раздел 4 графа 15 строка 02 количество учащихся не соответствует количеству классов Раздел 4 графа 14 строка 02</t>
  </si>
  <si>
    <t>Раздел 4 графа 15 строка 03 количество учащихся не соответствует количеству классов Раздел 4 графа 14 строка 03</t>
  </si>
  <si>
    <t>Раздел 4 графа 15 строка 04 количество учащихся не соответствует количеству классов Раздел 4 графа 14 строка 04</t>
  </si>
  <si>
    <t>Раздел 4 графа 15 строка 05 количество учащихся не соответствует количеству классов Раздел 4 графа 14 строка 05</t>
  </si>
  <si>
    <t>Раздел 4 графа 15 строка 06 количество учащихся не соответствует количеству классов Раздел 4 графа 14 строка 06</t>
  </si>
  <si>
    <t>Раздел 4 графа 15 строка 07 количество учащихся не соответствует количеству классов Раздел 4 графа 14 строка 07</t>
  </si>
  <si>
    <t>Раздел 4 графа 15 строка 08 количество учащихся не соответствует количеству классов Раздел 4 графа 14 строка 08</t>
  </si>
  <si>
    <t>Раздел 4 графа 15 строка 09 количество учащихся не соответствует количеству классов Раздел 4 графа 14 строка 09</t>
  </si>
  <si>
    <t>Раздел 4 графа 15 строка 10 количество учащихся не соответствует количеству классов Раздел 4 графа 14 строка 10</t>
  </si>
  <si>
    <t>Раздел 4 графа 15 строка 11 количество учащихся не соответствует количеству классов Раздел 4 графа 14 строка 11</t>
  </si>
  <si>
    <t>Раздел 4 графа 15 строка 12 количество учащихся не соответствует количеству классов Раздел 4 графа 14 строка 12</t>
  </si>
  <si>
    <t>Раздел 4 графа 17 строка 15 количество учащихся не соответствует количеству классов Раздел 4 графа 16 строка 15</t>
  </si>
  <si>
    <t>Раздел 4 графа 17 строка 01 количество учащихся не соответствует количеству классов Раздел 4 графа 16 строка 01</t>
  </si>
  <si>
    <t>Раздел 4 графа 17 строка 02 количество учащихся не соответствует количеству классов Раздел 4 графа 16 строка 02</t>
  </si>
  <si>
    <t>Раздел 4 графа 17 строка 03 количество учащихся не соответствует количеству классов Раздел 4 графа 16 строка 03</t>
  </si>
  <si>
    <t>Раздел 4 графа 17 строка 04 количество учащихся не соответствует количеству классов Раздел 4 графа 16 строка 04</t>
  </si>
  <si>
    <t>Раздел 4 графа 17 строка 05 количество учащихся не соответствует количеству классов Раздел 4 графа 16 строка 05</t>
  </si>
  <si>
    <t>Раздел 4 графа 17 строка 06 количество учащихся не соответствует количеству классов Раздел 4 графа 16 строка 06</t>
  </si>
  <si>
    <t>Раздел 4 графа 17 строка 07 количество учащихся не соответствует количеству классов Раздел 4 графа 16 строка 07</t>
  </si>
  <si>
    <t>Раздел 4 графа 17 строка 08 количество учащихся не соответствует количеству классов Раздел 4 графа 16 строка 08</t>
  </si>
  <si>
    <t>Раздел 4 графа 17 строка 09 количество учащихся не соответствует количеству классов Раздел 4 графа 16 строка 09</t>
  </si>
  <si>
    <t>Раздел 4 графа 17 строка 10 количество учащихся не соответствует количеству классов Раздел 4 графа 16 строка 10</t>
  </si>
  <si>
    <t>Раздел 4 графа 17 строка 11 количество учащихся не соответствует количеству классов Раздел 4 графа 16 строка 11</t>
  </si>
  <si>
    <t>Раздел 4 графа 17 строка 12 количество учащихся не соответствует количеству классов Раздел 4 графа 16 строка 12</t>
  </si>
  <si>
    <t>Раздел 4 графа 17 строка 13 количество учащихся не соответствует количеству классов Раздел 4 графа 16 строка 15</t>
  </si>
  <si>
    <t>Раздел 4 графа 17 строка 14 количество учащихся не соответствует количеству классов Раздел 4 графа 16 строка 14</t>
  </si>
  <si>
    <t>Раздел 4 графа 19 строка 15 количество учащихся не соответствует количеству классов Раздел 4 графа 18 строка 15</t>
  </si>
  <si>
    <t>Раздел 4 графа 19 строка 01 количество учащихся не соответствует количеству классов Раздел 4 графа 18 строка 01</t>
  </si>
  <si>
    <t>Раздел 4 графа 19 строка 02 количество учащихся не соответствует количеству классов Раздел 4 графа 18 строка 02</t>
  </si>
  <si>
    <t>Раздел 4 графа 19 строка 03 количество учащихся не соответствует количеству классов Раздел 4 графа 18 строка 03</t>
  </si>
  <si>
    <t>Раздел 4 графа 19 строка 04 количество учащихся не соответствует количеству классов Раздел 4 графа 18 строка 04</t>
  </si>
  <si>
    <t>Раздел 4 графа 19 строка 05 количество учащихся не соответствует количеству классов Раздел 4 графа 18 строка 05</t>
  </si>
  <si>
    <t>Раздел 4 графа 19 строка 06 количество учащихся не соответствует количеству классов Раздел 4 графа 18 строка 06</t>
  </si>
  <si>
    <t>Раздел 4 графа 19 строка 07 количество учащихся не соответствует количеству классов Раздел 4 графа 18 строка 07</t>
  </si>
  <si>
    <t>Раздел 4 графа 19 строка 08 количество учащихся не соответствует количеству классов Раздел 4 графа 18 строка 08</t>
  </si>
  <si>
    <t>Раздел 4 графа 19 строка 09 количество учащихся не соответствует количеству классов Раздел 4 графа 18 строка 09</t>
  </si>
  <si>
    <t>Раздел 4 графа 19 строка 10 количество учащихся не соответствует количеству классов Раздел 4 графа 18 строка 10</t>
  </si>
  <si>
    <t>Раздел 4 графа 19 строка 11 количество учащихся не соответствует количеству классов Раздел 4 графа 18 строка 11</t>
  </si>
  <si>
    <t>Раздел 4 графа 19 строка 12 количество учащихся не соответствует количеству классов Раздел 4 графа 18 строка 12</t>
  </si>
  <si>
    <t>Раздел 4 графа 19 строка 13 количество учащихся не соответствует количеству классов Раздел 4 графа 18 строка 15</t>
  </si>
  <si>
    <t>Раздел 4 графа 19 строка 14 количество учащихся не соответствует количеству классов Раздел 4 графа 18 строка 14</t>
  </si>
  <si>
    <t>Раздел 4 графа 21 строка 15 количество учащихся не соответствует количеству классов Раздел 4 графа 20 строка 15</t>
  </si>
  <si>
    <t>Раздел 4 графа 21 строка 01 количество учащихся не соответствует количеству классов Раздел 4 графа 20 строка 01</t>
  </si>
  <si>
    <t>Раздел 4 графа 21 строка 02 количество учащихся не соответствует количеству классов Раздел 4 графа 20 строка 02</t>
  </si>
  <si>
    <t>Раздел 4 графа 21 строка 03 количество учащихся не соответствует количеству классов Раздел 4 графа 20 строка 03</t>
  </si>
  <si>
    <t>Раздел 4 графа 21 строка 04 количество учащихся не соответствует количеству классов Раздел 4 графа 20 строка 04</t>
  </si>
  <si>
    <t>Раздел 4 графа 21 строка 05 количество учащихся не соответствует количеству классов Раздел 4 графа 20 строка 05</t>
  </si>
  <si>
    <t>Раздел 4 графа 21 строка 06 количество учащихся не соответствует количеству классов Раздел 4 графа 20 строка 06</t>
  </si>
  <si>
    <t>Раздел 4 графа 21 строка 07 количество учащихся не соответствует количеству классов Раздел 4 графа 20 строка 07</t>
  </si>
  <si>
    <t>Раздел 4 графа 21 строка 08 количество учащихся не соответствует количеству классов Раздел 4 графа 20 строка 08</t>
  </si>
  <si>
    <t>Раздел 4 графа 21 строка 09 количество учащихся не соответствует количеству классов Раздел 4 графа 20 строка 09</t>
  </si>
  <si>
    <t>Раздел 4 графа 21 строка 10 количество учащихся не соответствует количеству классов Раздел 4 графа 20 строка 10</t>
  </si>
  <si>
    <t>Раздел 4 графа 21 строка 11 количество учащихся не соответствует количеству классов Раздел 4 графа 20 строка 11</t>
  </si>
  <si>
    <t>Раздел 4 графа 21 строка 12 количество учащихся не соответствует количеству классов Раздел 4 графа 20 строка 12</t>
  </si>
  <si>
    <t>Раздел 4 графа 21 строка 13 количество учащихся не соответствует количеству классов Раздел 4 графа 20 строка 15</t>
  </si>
  <si>
    <t>Раздел 4 графа 21 строка 14 количество учащихся не соответствует количеству классов Раздел 4 графа 20 строка 14</t>
  </si>
  <si>
    <t>Раздел 4 графа 23 строка 15 количество учащихся не соответствует количеству классов Раздел 4 графа 22 строка 15</t>
  </si>
  <si>
    <t>Раздел 4 графа 23 строка 01 количество учащихся не соответствует количеству классов Раздел 4 графа 22 строка 01</t>
  </si>
  <si>
    <t>Раздел 4 графа 23 строка 02 количество учащихся не соответствует количеству классов Раздел 4 графа 22 строка 02</t>
  </si>
  <si>
    <t>Раздел 4 графа 23 строка 03 количество учащихся не соответствует количеству классов Раздел 4 графа 22 строка 03</t>
  </si>
  <si>
    <t>Раздел 4 графа 23 строка 04 количество учащихся не соответствует количеству классов Раздел 4 графа 22 строка 04</t>
  </si>
  <si>
    <t>Раздел 4 графа 23 строка 05 количество учащихся не соответствует количеству классов Раздел 4 графа 22 строка 05</t>
  </si>
  <si>
    <t>Раздел 4 графа 23 строка 06 количество учащихся не соответствует количеству классов Раздел 4 графа 22 строка 06</t>
  </si>
  <si>
    <t>Раздел 4 графа 23 строка 07 количество учащихся не соответствует количеству классов Раздел 4 графа 22 строка 07</t>
  </si>
  <si>
    <t>Раздел 4 графа 23 строка 08 количество учащихся не соответствует количеству классов Раздел 4 графа 22 строка 08</t>
  </si>
  <si>
    <t>Раздел 4 графа 23 строка 09 количество учащихся не соответствует количеству классов Раздел 4 графа 22 строка 09</t>
  </si>
  <si>
    <t>Раздел 4 графа 23 строка 10 количество учащихся не соответствует количеству классов Раздел 4 графа 22 строка 10</t>
  </si>
  <si>
    <t>Раздел 4 графа 23 строка 11 количество учащихся не соответствует количеству классов Раздел 4 графа 22 строка 11</t>
  </si>
  <si>
    <t>Раздел 5 строка 12 графа 6 &lt;= Раздел 5 строка 12 графа 3</t>
  </si>
  <si>
    <t>Раздел 5 строка 13 графа 6 &lt;= Раздел 5 строка 13 графа 3</t>
  </si>
  <si>
    <t>Раздел 5 строка 14 графа 6 &lt;= Раздел 5 строка 14 графа 3</t>
  </si>
  <si>
    <t>Раздел 5 строка 15 графа 6 &lt;= Раздел 5 строка 15 графа 3</t>
  </si>
  <si>
    <t>Раздел 5 строка 16 графа 6 &lt;= Раздел 5 строка 16 графа 3</t>
  </si>
  <si>
    <t>Раздел 5 строка 17 графа 6 &lt;= Раздел 5 строка 17 графа 3</t>
  </si>
  <si>
    <t>Раздел 5 строка 18 графа 6 &lt;= Раздел 5 строка 18 графа 3</t>
  </si>
  <si>
    <t>Раздел 5 строка 19 графа 6 &lt;= Раздел 5 строка 19 графа 3</t>
  </si>
  <si>
    <t>Раздел 5 строка 20 графа 6 &lt;= Раздел 5 строка 20 графа 3</t>
  </si>
  <si>
    <t>Раздел 5 строка 01 графа 7 &lt;= Раздел 5 строка 01 графа 3</t>
  </si>
  <si>
    <t>Раздел 5 строка 02 графа 7 &lt;= Раздел 5 строка 02 графа 3</t>
  </si>
  <si>
    <t>Раздел 5 строка 03 графа 7 &lt;= Раздел 5 строка 03 графа 3</t>
  </si>
  <si>
    <t>Раздел 5 строка 04 графа 7 &lt;= Раздел 5 строка 04 графа 3</t>
  </si>
  <si>
    <t>Раздел 5 строка 05 графа 7 &lt;= Раздел 5 строка 05 графа 3</t>
  </si>
  <si>
    <t>Раздел 5 строка 06 графа 7 &lt;= Раздел 5 строка 06 графа 3</t>
  </si>
  <si>
    <t>Раздел 5 строка 07 графа 7 &lt;= Раздел 5 строка 07 графа 3</t>
  </si>
  <si>
    <t>Раздел 5 строка 08 графа 7 &lt;= Раздел 5 строка 08 графа 3</t>
  </si>
  <si>
    <t>Раздел 5 строка 09 графа 7 &lt;= Раздел 5 строка 09 графа 3</t>
  </si>
  <si>
    <t>Раздел 5 строка 10 графа 7 &lt;= Раздел 5 строка 10 графа 3</t>
  </si>
  <si>
    <t>Раздел 5 строка 11 графа 7 &lt;= Раздел 5 строка 11 графа 3</t>
  </si>
  <si>
    <t>Раздел 5 строка 12 графа 7 &lt;= Раздел 5 строка 12 графа 3</t>
  </si>
  <si>
    <t>Раздел 5 строка 13 графа 7 &lt;= Раздел 5 строка 13 графа 3</t>
  </si>
  <si>
    <t>Раздел 5 строка 14 графа 7 &lt;= Раздел 5 строка 14 графа 3</t>
  </si>
  <si>
    <t>Раздел 5 строка 15 графа 7 &lt;= Раздел 5 строка 15 графа 3</t>
  </si>
  <si>
    <t>Раздел 5 строка 16 графа 7 &lt;= Раздел 5 строка 16 графа 3</t>
  </si>
  <si>
    <t>Раздел 5 строка 17 графа 7 &lt;= Раздел 5 строка 17 графа 3</t>
  </si>
  <si>
    <t>Раздел 5 строка 18 графа 7 &lt;= Раздел 5 строка 18 графа 3</t>
  </si>
  <si>
    <t>Раздел 5 строка 19 графа 7 &lt;= Раздел 5 строка 19 графа 3</t>
  </si>
  <si>
    <t>Раздел 5 строка 20 графа 7 &lt;= Раздел 5 строка 20 графа 3</t>
  </si>
  <si>
    <t>Раздел 5 строка 07 графа 8 &lt;= Раздел 5 строка 07 графа 3</t>
  </si>
  <si>
    <t>Раздел 5 строка 08 графа 8 &lt;= Раздел 5 строка 08 графа 3</t>
  </si>
  <si>
    <t>Раздел 5 строка 09 графа 8 &lt;= Раздел 5 строка 09 графа 3</t>
  </si>
  <si>
    <t>Раздел 5 строка 10 графа 8 &lt;= Раздел 5 строка 10 графа 3</t>
  </si>
  <si>
    <t>Раздел 5 строка 11 графа 8 &lt;= Раздел 5 строка 11 графа 3</t>
  </si>
  <si>
    <t>Раздел 5 строка 12 графа 8 &lt;= Раздел 5 строка 12 графа 3</t>
  </si>
  <si>
    <t>Раздел 5 строка 13 графа 8 &lt;= Раздел 5 строка 13 графа 3</t>
  </si>
  <si>
    <t>Раздел 5 строка 14 графа 8 &lt;= Раздел 5 строка 14 графа 3</t>
  </si>
  <si>
    <t>Раздел 5 строка 15 графа 8 &lt;= Раздел 5 строка 15 графа 3</t>
  </si>
  <si>
    <t>Раздел 5 строка 16 графа 8 &lt;= Раздел 5 строка 16 графа 3</t>
  </si>
  <si>
    <t>Раздел 5 строка 17 графа 8 &lt;= Раздел 5 строка 17 графа 3</t>
  </si>
  <si>
    <t>Раздел 5 строка 18 графа 8 &lt;= Раздел 5 строка 18 графа 3</t>
  </si>
  <si>
    <t>Раздел 5 строка 19 графа 8 &lt;= Раздел 5 строка 19 графа 3</t>
  </si>
  <si>
    <t>Раздел 5 строка 20 графа 8 &lt;= Раздел 5 строка 20 графа 3</t>
  </si>
  <si>
    <t>Раздел 5 строка 01 графа 8 &lt;= Раздел 5 строка 01 графа 3</t>
  </si>
  <si>
    <t>Раздел 5 строка 02 графа 8 &lt;= Раздел 5 строка 02 графа 3</t>
  </si>
  <si>
    <t>Раздел 5 строка 03 графа 8 &lt;= Раздел 5 строка 03 графа 3</t>
  </si>
  <si>
    <t>Раздел 5 строка 04 графа 8 &lt;= Раздел 5 строка 04 графа 3</t>
  </si>
  <si>
    <t>Раздел 5 строка 05 графа 8 &lt;= Раздел 5 строка 05 графа 3</t>
  </si>
  <si>
    <t>Раздел 5 строка 06 графа 8 &lt;= Раздел 5 строка 06 графа 3</t>
  </si>
  <si>
    <t>Раздел 5 строка 20 графа 9 &lt;= Раздел 5 строка 20 графа 8</t>
  </si>
  <si>
    <t>Раздел 5 строка 01 графа 9 &lt;= Раздел 5 строка 01 графа 8</t>
  </si>
  <si>
    <t>Раздел 5 строка 02 графа 9 &lt;= Раздел 5 строка 02 графа 8</t>
  </si>
  <si>
    <t>Раздел 5 строка 03 графа 9 &lt;= Раздел 5 строка 03 графа 8</t>
  </si>
  <si>
    <t>Раздел 5 строка 04 графа 9 &lt;= Раздел 5 строка 04 графа 8</t>
  </si>
  <si>
    <t>Раздел 5 строка 05 графа 9 &lt;= Раздел 5 строка 05 графа 8</t>
  </si>
  <si>
    <t>Раздел 5 строка 06 графа 9 &lt;= Раздел 5 строка 06 графа 8</t>
  </si>
  <si>
    <t>Раздел 5 строка 07 графа 9 &lt;= Раздел 5 строка 07 графа 8</t>
  </si>
  <si>
    <t>Раздел 5 строка 08 графа 9 &lt;= Раздел 5 строка 08 графа 8</t>
  </si>
  <si>
    <t>Раздел 5 строка 09 графа 9 &lt;= Раздел 5 строка 09 графа 8</t>
  </si>
  <si>
    <t>Раздел 5 строка 10 графа 9 &lt;= Раздел 5 строка 10 графа 8</t>
  </si>
  <si>
    <t>Раздел 5 строка 11 графа 9 &lt;= Раздел 5 строка 11 графа 8</t>
  </si>
  <si>
    <t>Раздел 5 строка 12 графа 9 &lt;= Раздел 5 строка 12 графа 8</t>
  </si>
  <si>
    <t>Раздел 5 строка 13 графа 9 &lt;= Раздел 5 строка 13 графа 8</t>
  </si>
  <si>
    <t>Раздел 5 строка 14 графа 9 &lt;= Раздел 5 строка 14 графа 8</t>
  </si>
  <si>
    <t>Раздел 5 строка 15 графа 9 &lt;= Раздел 5 строка 15 графа 8</t>
  </si>
  <si>
    <t>Раздел 5 строка 16 графа 9 &lt;= Раздел 5 строка 16 графа 8</t>
  </si>
  <si>
    <t>Раздел 5 строка 17 графа 9 &lt;= Раздел 5 строка 17 графа 8</t>
  </si>
  <si>
    <t>Раздел 5 строка 18 графа 9 &lt;= Раздел 5 строка 18 графа 8</t>
  </si>
  <si>
    <t>Раздел 17 строка 05 графа 10 = Раздел 17 строка 05 сумма по графам 07 + 08 + 09</t>
  </si>
  <si>
    <t>Раздел 17 строка 06 графа 10 = Раздел 17 строка 06 сумма по графам 07 + 08 + 09</t>
  </si>
  <si>
    <t>Раздел 17 строка 07 графа 10 = Раздел 17 строка 07 сумма по графам 07 + 08 + 09</t>
  </si>
  <si>
    <t>Раздел 17 строка 08 графа 10 = Раздел 17 строка 08 сумма по графам 07 + 08 + 09</t>
  </si>
  <si>
    <t>Раздел 17 строка 09 графа 10 = Раздел 17 строка 09 сумма по графам 07 + 08 + 09</t>
  </si>
  <si>
    <t>Раздел 17 строка 10 графа 10 = Раздел 17 строка 10 сумма по графам 07 + 08 + 09</t>
  </si>
  <si>
    <t>Раздел 17 графа 07 строка 01 количество учащихся не соответствует количеству классов Раздел 17 графа 03 строка 01</t>
  </si>
  <si>
    <t>Раздел 17 графа 07 строка 02 количество учащихся не соответствует количеству классов Раздел 17 графа 03 строка 02</t>
  </si>
  <si>
    <t>Раздел 17 графа 07 строка 03 количество учащихся не соответствует количеству классов Раздел 17 графа 03 строка 03</t>
  </si>
  <si>
    <t>Раздел 17 графа 07 строка 04 количество учащихся не соответствует количеству классов Раздел 17 графа 03 строка 04</t>
  </si>
  <si>
    <t>Раздел 17 графа 07 строка 05 количество учащихся не соответствует количеству классов Раздел 17 графа 03 строка 05</t>
  </si>
  <si>
    <t>Раздел 17 графа 07 строка 06 количество учащихся не соответствует количеству классов Раздел 17 графа 03 строка 06</t>
  </si>
  <si>
    <t>Раздел 17 графа 07 строка 07 количество учащихся не соответствует количеству классов Раздел 17 графа 03 строка 07</t>
  </si>
  <si>
    <t>Раздел 17 графа 07 строка 08 количество учащихся не соответствует количеству классов Раздел 17 графа 03 строка 08</t>
  </si>
  <si>
    <t>Раздел 17 графа 07 строка 09 количество учащихся не соответствует количеству классов Раздел 17 графа 03 строка 09</t>
  </si>
  <si>
    <t>Раздел 17 графа 07 строка 10 количество учащихся не соответствует количеству классов Раздел 17 графа 03 строка 10</t>
  </si>
  <si>
    <t>Раздел 17 графа 08 строка 01 количество учащихся не соответствует количеству классов Раздел 17 графа 04 строка 01</t>
  </si>
  <si>
    <t>Раздел 17 графа 08 строка 02 количество учащихся не соответствует количеству классов Раздел 17 графа 04 строка 02</t>
  </si>
  <si>
    <t>Раздел 17 графа 08 строка 03 количество учащихся не соответствует количеству классов Раздел 17 графа 04 строка 03</t>
  </si>
  <si>
    <t>Раздел 17 графа 08 строка 04 количество учащихся не соответствует количеству классов Раздел 17 графа 04 строка 04</t>
  </si>
  <si>
    <t>Раздел 17 графа 08 строка 05 количество учащихся не соответствует количеству классов Раздел 17 графа 04 строка 05</t>
  </si>
  <si>
    <t>Раздел 17 графа 08 строка 06 количество учащихся не соответствует количеству классов Раздел 17 графа 04 строка 06</t>
  </si>
  <si>
    <t>Раздел 17 графа 08 строка 07 количество учащихся не соответствует количеству классов Раздел 17 графа 04 строка 07</t>
  </si>
  <si>
    <t>Раздел 17 графа 08 строка 08 количество учащихся не соответствует количеству классов Раздел 17 графа 04 строка 08</t>
  </si>
  <si>
    <t>Раздел 17 графа 08 строка 09 количество учащихся не соответствует количеству классов Раздел 17 графа 04 строка 09</t>
  </si>
  <si>
    <t>Раздел 17 графа 08 строка 10 количество учащихся не соответствует количеству классов Раздел 17 графа 04 строка 10</t>
  </si>
  <si>
    <t>Раздел 17 графа 09 строка 01 количество учащихся не соответствует количеству классов Раздел 17 графа 05 строка 01</t>
  </si>
  <si>
    <t>Раздел 17 графа 09 строка 02 количество учащихся не соответствует количеству классов Раздел 17 графа 05 строка 02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</si>
  <si>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</si>
  <si>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</si>
  <si>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</si>
  <si>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</si>
  <si>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Раздел 17 графа 09 строка 03 количество учащихся не соответствует количеству классов Раздел 17 графа 05 строка 03</t>
  </si>
  <si>
    <t>Раздел 17 графа 09 строка 04 количество учащихся не соответствует количеству классов Раздел 17 графа 05 строка 04</t>
  </si>
  <si>
    <t>Раздел 19 строка 02 графа 3 &lt;= Раздел 4 строка 15 графа 9</t>
  </si>
  <si>
    <t>Раздел 19 строка 03 графа 3 &lt;= Раздел 4 строка 15 графа 11</t>
  </si>
  <si>
    <t>Раздел 19 строка 04 графа 3 &lt;= Раздел 4 строка 15 графа 13</t>
  </si>
  <si>
    <t>Раздел 19 строка 05 графа 3 &lt;= Раздел 4 строка 15 графа 15</t>
  </si>
  <si>
    <t>Раздел 19 строка 06 графа 3 &lt;= Раздел 4 строка 15 графа 17</t>
  </si>
  <si>
    <t>Раздел 19 строка 07 графа 3 &lt;= Раздел 4 строка 15 графа 19</t>
  </si>
  <si>
    <t>Раздел 19 строка 08 графа 3 &lt;= Раздел 4 строка 15 графа 21</t>
  </si>
  <si>
    <t>Раздел 19 строка 09 графа 3 &lt;= Раздел 4 строка 15 графа 23</t>
  </si>
  <si>
    <t>Раздел 19 строка 02 графа 4 &lt;= Раздел 4 строка 15 графа 9</t>
  </si>
  <si>
    <t>Раздел 19 строка 03 графа 4 &lt;= Раздел 4 строка 15 графа 11</t>
  </si>
  <si>
    <t>Раздел 19 строка 04 графа 4 &lt;= Раздел 4 строка 15 графа 13</t>
  </si>
  <si>
    <t>Раздел 19 строка 05 графа 4 &lt;= Раздел 4 строка 15 графа 15</t>
  </si>
  <si>
    <t>Раздел 19 строка 06 графа 4 &lt;= Раздел 4 строка 15 графа 17</t>
  </si>
  <si>
    <t>Раздел 19 строка 07 графа 4 &lt;= Раздел 4 строка 15 графа 19</t>
  </si>
  <si>
    <t>Раздел 19 строка 08 графа 4 &lt;= Раздел 4 строка 15 графа 21</t>
  </si>
  <si>
    <t>Раздел 19 строка 09 графа 4 &lt;= Раздел 4 строка 15 графа 23</t>
  </si>
  <si>
    <t>Раздел 19 строка 02 графа 5 &lt;= Раздел 4 строка 15 графа 9</t>
  </si>
  <si>
    <t>Раздел 19 строка 03 графа 5 &lt;= Раздел 4 строка 15 графа 11</t>
  </si>
  <si>
    <t>Раздел 19 строка 04 графа 5 &lt;= Раздел 4 строка 15 графа 13</t>
  </si>
  <si>
    <t>Раздел 19 строка 05 графа 5 &lt;= Раздел 4 строка 15 графа 15</t>
  </si>
  <si>
    <t>Раздел 19 строка 06 графа 5 &lt;= Раздел 4 строка 15 графа 17</t>
  </si>
  <si>
    <t>Раздел 19 строка 07 графа 5 &lt;= Раздел 4 строка 15 графа 19</t>
  </si>
  <si>
    <t>Раздел 19 строка 08 графа 5 &lt;= Раздел 4 строка 15 графа 21</t>
  </si>
  <si>
    <t>Раздел 19 строка 09 графа 5 &lt;= Раздел 4 строка 15 графа 23</t>
  </si>
  <si>
    <t>Раздел 19 строка 01 графа 3 = Раздел 19 сумма строк 02 + 03 + 04 + 05 + 06 + 07 + 08 + 09 графа 3</t>
  </si>
  <si>
    <t>Раздел 19 строка 01 графа 4 = Раздел 19 сумма строк 02 + 03 + 04 + 05 + 06 + 07 + 08 + 09 графа 4</t>
  </si>
  <si>
    <t>Раздел 19 строка 01 графа 5 = Раздел 19 сумма строк 02 + 03 + 04 + 05 + 06 + 07 + 08 + 09 графа 5</t>
  </si>
  <si>
    <t>Раздел 19 строка 01 графа 6 = Раздел 19 сумма строк 02 + 03 + 04 + 05 + 06 + 07 + 08 + 09 графа 6</t>
  </si>
  <si>
    <t>Раздел 15 строка 06 графа 03 &gt;= Раздел 15 строка 07 графа 03</t>
  </si>
  <si>
    <t>Раздел 15 строка 06 графа 04 &gt;= Раздел 15 строка 07 графа 04</t>
  </si>
  <si>
    <t>Раздел 15 строка 06 графа 05 &gt;= Раздел 15 строка 07 графа 05</t>
  </si>
  <si>
    <t>Наименование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</si>
  <si>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</si>
  <si>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</si>
  <si>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</si>
  <si>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</si>
  <si>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</si>
  <si>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</si>
  <si>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</si>
  <si>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</si>
  <si>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</si>
  <si>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</si>
  <si>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</si>
  <si>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Подключено ли учреждение к сети Интернет (да, нет)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</si>
  <si>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</si>
  <si>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</si>
  <si>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</si>
  <si>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</si>
  <si>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</si>
  <si>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</si>
  <si>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</si>
  <si>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</si>
  <si>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</si>
  <si>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</si>
  <si>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</si>
  <si>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</si>
  <si>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</si>
  <si>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</si>
  <si>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</si>
  <si>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</si>
  <si>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</si>
  <si>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</si>
  <si>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</si>
  <si>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</si>
  <si>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>Раздел 13 строка 22 графа 3  Не проставлено число зданий, требующих капитального ремонта Раздел 13 строка 23 графа 3</t>
  </si>
  <si>
    <t>Раздел 13 строка 24 графа 3  Не проставлено число зданий, находящихся в аварийном состоянии Раздел 13 строка 25 графа 3</t>
  </si>
  <si>
    <t>Если имеются все виды благоустройств (строка 26=’да’), тогда все строки 27, 28, 29 = ’да’</t>
  </si>
  <si>
    <t>Раздел 13 строка 32 графа 03 Количество пассажирских мест не соответствует количеству автотранспортных средств Раздел 13 строка 31 графа 03</t>
  </si>
  <si>
    <t>Раздел 13 строка 35 графа 03 Количество рабочих мест с ЭВМ не соответствует количеству кабинетов информатики Раздел 13 строка 34 графа 03</t>
  </si>
  <si>
    <t>Раздел 13 строки 44, 45, 46 графа 3  Не выбран тип подключения к сети Интернет / Нет подключения к сети Интернет  Раздел 13 строка 43 графа 3</t>
  </si>
  <si>
    <t>Раздел 13 строки 47, 48, 49, 50 графа 3  Выбрана скорость подключения к сети Интернет / Нет подключения к сети Интернет  Раздел 13 строка 43 графа 3</t>
  </si>
  <si>
    <r>
      <t xml:space="preserve">Раздел 13 строка 51 графа 3  Отсутствуют персональные ЭВМ, подключенные к сети Интернет / Нет подключения к сети Интернет  Раздел 13 строка 43 графа </t>
    </r>
    <r>
      <rPr>
        <sz val="10"/>
        <rFont val="Arial"/>
        <family val="2"/>
        <charset val="204"/>
      </rPr>
      <t>3</t>
    </r>
  </si>
  <si>
    <t>Раздел 14 графа 5 количество обучающихся не соответствует числу кружков Раздел 14 графа 3 по строке 01</t>
  </si>
  <si>
    <t>Раздел 14 графа 5 количество обучающихся не соответствует числу кружков Раздел 14 графа 3 по строке 02</t>
  </si>
  <si>
    <t>Раздел 14 графа 5 количество обучающихся не соответствует числу кружков Раздел 14 графа 3 по строке 03</t>
  </si>
  <si>
    <t>Раздел 15 строка 01 графа 04 = Раздел 15 сумма строк  02 + 03 + 04 + 05 + 06 + 08 + 09 + 10 + 11 + 12 + 13 + 14 + 15 + 16 графа 04</t>
  </si>
  <si>
    <t>Раздел 15 строка 01 графа 05 = Раздел 15 сумма строк  02 + 03 + 04 + 05 + 06 + 08 + 09 + 10 + 11 + 12 + 13 + 14 + 15 + 16 графа 05</t>
  </si>
  <si>
    <t>Раздел 4 строка 15 графа 03 = Раздел 4 сумма строк  01 + 02 + 03 + 04 + 05 + 06 + 07 + 08 + 09 + 10 + 11 + 12 + 13 + 14 графа 03</t>
  </si>
  <si>
    <t>Раздел 4 строка 15 графа 04 = Раздел 4 сумма строк  01 + 02 + 03 + 04 + 05 + 06 + 07 + 08 + 09 + 10 + 11 + 12 + 13 + 14 графа 04</t>
  </si>
  <si>
    <t>Раздел 4 строка 15 графа 05 = Раздел 4 сумма строк  01 + 02 + 03 + 04 + 05 + 06 + 07 + 08 + 09 + 10 + 11 + 12 + 13 + 14 графа 05</t>
  </si>
  <si>
    <t>Раздел 4 строка 15 графа 06 = Раздел 4 сумма строк  01 + 02 + 03 + 04 + 05 + 06 + 07 + 08 + 09 + 10 + 11 + 12 + 13 + 14 графа 06</t>
  </si>
  <si>
    <t>Раздел 4 строка 15 графа 07 = Раздел 4 сумма строк  01 + 02 + 03 + 04 + 05 + 06 + 07 + 08 + 09 + 10 + 11 + 12 + 13 + 14 графа 07</t>
  </si>
  <si>
    <t>Раздел 4 строка 15 графа 08 = Раздел 4 сумма строк  01 + 02 + 03 + 04 + 05 + 06 + 07 + 08 + 09 + 10 + 11 + 12 + 13 + 14 графа 08</t>
  </si>
  <si>
    <t>Раздел 4 строка 15 графа 10 = Раздел 4 сумма строк  01 + 02 + 03 + 04 + 05 + 06 + 07 + 08 + 09 + 10 + 11 + 12 + 13 + 14 графа 10</t>
  </si>
  <si>
    <t>Раздел 4 строка 15 графа 09 = Раздел 4 сумма строк  01 + 02 + 03 + 04 + 05 + 06 + 07 + 08 + 09 + 10 + 11 + 12 + 13 + 14 графа 09</t>
  </si>
  <si>
    <t>Раздел 22 строка 01 графа 5 &lt;= Раздел 4 строка 20 графа 3</t>
  </si>
  <si>
    <t>Раздел 22 строка 02 графа 5 &lt;= Раздел 4 строка 21 графа 3</t>
  </si>
  <si>
    <t>Раздел 22 строка 03 графа 5 &lt;= Раздел 4 строка 22 графа 3</t>
  </si>
  <si>
    <t>Раздел 4 строка 15 графа 16 = Раздел 4 сумма строк  01 + 02 + 03 + 04 + 05 + 06 + 07 + 08 + 09 + 10 + 11 + 12 + 13 + 14 графа 16</t>
  </si>
  <si>
    <t>Раздел 4 строка 15 графа 17 = Раздел 4 сумма строк  01 + 02 + 03 + 04 + 05 + 06 + 07 + 08 + 09 + 10 + 11 + 12 + 13 + 14 графа 17</t>
  </si>
  <si>
    <t>Раздел 22 строка 06 графа 5 &lt;= Раздел 4 строка 25 графа 3</t>
  </si>
  <si>
    <t>Раздел 4 строка 24 графа 3 &lt;= Раздел 4 сумма строк (20+22) графа 3</t>
  </si>
  <si>
    <t>Раздел 4 строка 25 графа 3 &lt;= Раздел 4 сумма строк (21+23) графа 3</t>
  </si>
  <si>
    <t>Раздел 22 строка 02 графа 05 &lt;= Раздел 22 строка 01 графа 05</t>
  </si>
  <si>
    <t>Раздел 22 строка 04 графа 05 &lt;= Раздел 22 строка 03 графа 05</t>
  </si>
  <si>
    <t>Раздел 22 строка 06 графа 05 &lt;= Раздел 22 строка 05 графа 05</t>
  </si>
  <si>
    <t>Раздел 4 строка 15 графа 18 = Раздел 4 сумма строк  01 + 02 + 03 + 04 + 05 + 06 + 07 + 08 + 09 + 10 + 11 + 12 + 13 + 14 графа 18</t>
  </si>
  <si>
    <t>Раздел 4 строка 15 графа 19 = Раздел 4 сумма строк  01 + 02 + 03 + 04 + 05 + 06 + 07 + 08 + 09 + 10 + 11 + 12 + 13 + 14 графа 19</t>
  </si>
  <si>
    <t>Раздел 4 строка 15 графа 20 = Раздел 4 сумма строк  01 + 02 + 03 + 04 + 05 + 06 + 07 + 08 + 09 + 10 + 11 + 12 + 13 + 14 графа 20</t>
  </si>
  <si>
    <t>Раздел 4 строка 15 графа 21 = Раздел 4 сумма строк  01 + 02 + 03 + 04 + 05 + 06 + 07 + 08 + 09 + 10 + 11 + 12 + 13 + 14 графа 21</t>
  </si>
  <si>
    <t>Раздел 4 строка 15 графа 22 = Раздел 4 сумма строк  01 + 02 + 03 + 04 + 05 + 06 + 07 + 08 + 09 + 10 + 11 + 12 + 13 + 14 графа 22</t>
  </si>
  <si>
    <t>Раздел 4 строка 15 графа 23 = Раздел 4 сумма строк  01 + 02 + 03 + 04 + 05 + 06 + 07 + 08 + 09 + 10 + 11 + 12 + 13 + 14 графа 23</t>
  </si>
  <si>
    <t>Раздел 4 строка 17 графа 3 &lt;= Раздел 4 строка 15 графа 4</t>
  </si>
  <si>
    <t>Раздел 4 строка 18 графа 3 &lt;= Раздел 4 строка 15 графа 4</t>
  </si>
  <si>
    <t>Раздел 4 строка 19 графа 3 &lt;= Раздел 4 строка 18 графа 3</t>
  </si>
  <si>
    <t>Раздел 4 строка 26 графа 3 &lt;= Раздел 4 строка 15 графа 4</t>
  </si>
  <si>
    <t>Раздел 4 строка 27 графа 3 &lt;= Раздел 4 строка 15 графа 4</t>
  </si>
  <si>
    <t>Раздел 4 строка 28 графа 3 &lt;= Раздел 4 строка 15 графа 4</t>
  </si>
  <si>
    <t>Раздел 4 строка 29 графа 3 &lt;= Раздел 4 строка 15 графа 4</t>
  </si>
  <si>
    <t>Раздел 16 строка 04 графа 13 &gt;= Раздел 16 строка 05 графа 13</t>
  </si>
  <si>
    <t>Раздел 16 строка 04 графа 14 &gt;= Раздел 16 строка 05 графа 14</t>
  </si>
  <si>
    <t>Раздел 16 строка 04 графа 15 &gt;= Раздел 16 строка 05 графа 15</t>
  </si>
  <si>
    <t>Раздел 16 строка 04 графа 16 &gt;= Раздел 16 строка 05 графа 16</t>
  </si>
  <si>
    <t>Раздел 16 строка 04 графа 17 &gt;= Раздел 16 строка 05 графа 17</t>
  </si>
  <si>
    <t>Раздел 16 строка 04 графа 18 &gt;= Раздел 16 строка 05 графа 18</t>
  </si>
  <si>
    <t>Раздел 16 графа 4 количество обучающихся не соответствует числу классов Раздел 16 графа 3 по строке 01</t>
  </si>
  <si>
    <t>Раздел 16 графа 4 количество обучающихся не соответствует числу классов Раздел 16 графа 3 по строке 02</t>
  </si>
  <si>
    <t>Раздел 16 графа 4 количество обучающихся не соответствует числу классов Раздел 16 графа 3 по строке 03</t>
  </si>
  <si>
    <t>Раздел 16 графа 4 количество обучающихся не соответствует числу классов Раздел 16 графа 3 по строке 04</t>
  </si>
  <si>
    <t>Раздел 16 графа 4 количество обучающихся не соответствует числу классов Раздел 16 графа 3 по строке 05</t>
  </si>
  <si>
    <t>Раздел 16 графа 6 количество обучающихся не соответствует числу классов Раздел 16 графа 5 по строке 01</t>
  </si>
  <si>
    <t>Раздел 16 графа 6 количество обучающихся не соответствует числу классов Раздел 16 графа 5 по строке 02</t>
  </si>
  <si>
    <t>Раздел 16 графа 6 количество обучающихся не соответствует числу классов Раздел 16 графа 5 по строке 03</t>
  </si>
  <si>
    <t>Раздел 16 графа 6 количество обучающихся не соответствует числу классов Раздел 16 графа 5 по строке 04</t>
  </si>
  <si>
    <t>Раздел 16 графа 6 количество обучающихся не соответствует числу классов Раздел 16 графа 5 по строке 05</t>
  </si>
  <si>
    <t>Раздел 16 графа 8 количество обучающихся не соответствует числу классов Раздел 16 графа 7 по строке 01</t>
  </si>
  <si>
    <t>Раздел 16 графа 8 количество обучающихся не соответствует числу классов Раздел 16 графа 7 по строке 02</t>
  </si>
  <si>
    <t>Раздел 16 графа 8 количество обучающихся не соответствует числу классов Раздел 16 графа 7 по строке 03</t>
  </si>
  <si>
    <t>Раздел 16 графа 8 количество обучающихся не соответствует числу классов Раздел 16 графа 7 по строке 04</t>
  </si>
  <si>
    <t>Раздел 16 графа 8 количество обучающихся не соответствует числу классов Раздел 16 графа 7 по строке 05</t>
  </si>
  <si>
    <t>Раздел 16 графа 10 количество обучающихся не соответствует числу классов Раздел 16 графа 9 по строке 01</t>
  </si>
  <si>
    <t>Раздел 16 графа 10 количество обучающихся не соответствует числу классов Раздел 16 графа 9 по строке 02</t>
  </si>
  <si>
    <t>Раздел 16 графа 10 количество обучающихся не соответствует числу классов Раздел 16 графа 9 по строке 03</t>
  </si>
  <si>
    <t>Раздел 16 графа 10 количество обучающихся не соответствует числу классов Раздел 16 графа 9 по строке 04</t>
  </si>
  <si>
    <t>Раздел 16 графа 10 количество обучающихся не соответствует числу классов Раздел 16 графа 9 по строке 05</t>
  </si>
  <si>
    <t>Раздел 16 графа 14 количество обучающихся не соответствует числу классов Раздел 16 графа 13 по строке 01</t>
  </si>
  <si>
    <t>Раздел 16 графа 14 количество обучающихся не соответствует числу классов Раздел 16 графа 13 по строке 02</t>
  </si>
  <si>
    <t>Раздел 16 графа 14 количество обучающихся не соответствует числу классов Раздел 16 графа 13 по строке 03</t>
  </si>
  <si>
    <t>Раздел 16 графа 14 количество обучающихся не соответствует числу классов Раздел 16 графа 13 по строке 04</t>
  </si>
  <si>
    <t>Раздел 16 графа 14 количество обучающихся не соответствует числу классов Раздел 16 графа 13 по строке 05</t>
  </si>
  <si>
    <t>Раздел 16 графа 16 количество обучающихся не соответствует числу классов Раздел 16 графа 15 по строке 01</t>
  </si>
  <si>
    <t>Раздел 16 графа 16 количество обучающихся не соответствует числу классов Раздел 16 графа 15 по строке 02</t>
  </si>
  <si>
    <t>Раздел 16 графа 16 количество обучающихся не соответствует числу классов Раздел 16 графа 15 по строке 03</t>
  </si>
  <si>
    <t>Раздел 16 графа 16 количество обучающихся не соответствует числу классов Раздел 16 графа 15 по строке 04</t>
  </si>
  <si>
    <t>Раздел 16 графа 16 количество обучающихся не соответствует числу классов Раздел 16 графа 15 по строке 05</t>
  </si>
  <si>
    <t>Раздел 16 графа 18 количество обучающихся не соответствует числу классов Раздел 16 графа 17 по строке 01</t>
  </si>
  <si>
    <t>Раздел 16 графа 18 количество обучающихся не соответствует числу классов Раздел 16 графа 17 по строке 02</t>
  </si>
  <si>
    <t>Раздел 16 графа 18 количество обучающихся не соответствует числу классов Раздел 16 графа 17 по строке 03</t>
  </si>
  <si>
    <t>Раздел 13. Сведения о материально-технической базе учреждения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</si>
  <si>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</si>
  <si>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</si>
  <si>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</si>
  <si>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</si>
  <si>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</si>
  <si>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</si>
  <si>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</si>
  <si>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</si>
  <si>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</si>
  <si>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</si>
  <si>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</si>
  <si>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</si>
  <si>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</si>
  <si>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 код учреждения-локальный </t>
  </si>
  <si>
    <t>Раздел 16 графа 18 количество обучающихся не соответствует числу классов Раздел 16 графа 17 по строке 04</t>
  </si>
  <si>
    <t>Раздел 16 графа 18 количество обучающихся не соответствует числу классов Раздел 16 графа 17 по строке 05</t>
  </si>
  <si>
    <t>Раздел 16 графа 12 количество обучающихся не соответствует числу классов Раздел 16 графа 11 по строке 01</t>
  </si>
  <si>
    <t>Раздел 16 графа 12 количество обучающихся не соответствует числу классов Раздел 16 графа 11 по строке 02</t>
  </si>
  <si>
    <t>Раздел 16 графа 12 количество обучающихся не соответствует числу классов Раздел 16 графа 11 по строке 03</t>
  </si>
  <si>
    <t>Раздел 16 графа 12 количество обучающихся не соответствует числу классов Раздел 16 графа 11 по строке 04</t>
  </si>
  <si>
    <t>Раздел 16 графа 12 количество обучающихся не соответствует числу классов Раздел 16 графа 11 по строке 05</t>
  </si>
  <si>
    <t>Раздел 18 строка 01 графа 03 = Раздел 18 сумма  строк  02 + 07 + 08 + 09 + 10 + 11 + 12 + 13 + 14 + 15 + 16 графа 03</t>
  </si>
  <si>
    <t>Раздел 18 строка 01 графа 04 = Раздел 18 сумма  строк  02 + 07 + 08 + 09 + 10 + 11 + 12 + 13 + 14 + 15 + 16 графа 04</t>
  </si>
  <si>
    <t>Раздел 18 строка 02 графа 03 = Раздел 18 сумма строк  03 + 04 + 05 + 06 графа 03</t>
  </si>
  <si>
    <t>Раздел 18 строка 02 графа 04 = Раздел 18 сумма строк  03 + 04 + 05 + 06 графа 04</t>
  </si>
  <si>
    <t xml:space="preserve">Раздел 18 графа 4 количество обучающихся не соответствует числу классов Раздел 18 графа 3 по строке 01 </t>
  </si>
  <si>
    <t>Раздел 18 графа 4 количество обучающихся не соответствует числу классов Раздел 18 графа 3 по строке 02</t>
  </si>
  <si>
    <t>Раздел 18 графа 4 количество обучающихся не соответствует числу классов Раздел 18 графа 3 по строке 03</t>
  </si>
  <si>
    <t>Раздел 18 графа 4 количество обучающихся не соответствует числу классов Раздел 18 графа 3 по строке 04</t>
  </si>
  <si>
    <t>Раздел 18 графа 4 количество обучающихся не соответствует числу классов Раздел 18 графа 3 по строке 05</t>
  </si>
  <si>
    <t>Раздел 18 графа 4 количество обучающихся не соответствует числу классов Раздел 18 графа 3 по строке 06</t>
  </si>
  <si>
    <t>Раздел 18 графа 4 количество обучающихся не соответствует числу классов Раздел 18 графа 3 по строке 07</t>
  </si>
  <si>
    <t>Раздел 18 графа 4 количество обучающихся не соответствует числу классов Раздел 18 графа 3 по строке 08</t>
  </si>
  <si>
    <t>Раздел 18 графа 4 количество обучающихся не соответствует числу классов Раздел 18 графа 3 по строке 09</t>
  </si>
  <si>
    <t>Раздел 18 графа 4 количество обучающихся не соответствует числу классов Раздел 18 графа 3 по строке 10</t>
  </si>
  <si>
    <t>Раздел 18 графа 4 количество обучающихся не соответствует числу классов Раздел 18 графа 3 по строке 11</t>
  </si>
  <si>
    <t>Раздел 18 графа 4 количество обучающихся не соответствует числу классов Раздел 18 графа 3 по строке 12</t>
  </si>
  <si>
    <t>Раздел 18 графа 4 количество обучающихся не соответствует числу классов Раздел 18 графа 3 по строке 13</t>
  </si>
  <si>
    <t>Раздел 18 графа 4 количество обучающихся не соответствует числу классов Раздел 18 графа 3 по строке 14</t>
  </si>
  <si>
    <t>Раздел 18 графа 4 количество обучающихся не соответствует числу классов Раздел 18 графа 3 по строке 15</t>
  </si>
  <si>
    <t>Раздел 18 графа 4 количество обучающихся не соответствует числу классов Раздел 18 графа 3 по строке 16</t>
  </si>
  <si>
    <t>Раздел 18 графа 4 количество обучающихся не соответствует числу классов Раздел 18 графа 3 по строке 17</t>
  </si>
  <si>
    <t>Раздел 20 строка 15 графа 03 = Раздел 20 сумма строк с 01 по 14 графа 03</t>
  </si>
  <si>
    <t>Раздел 20 строка 15 графа 04 = Раздел 20 сумма строк с 01 по 14 графа 04</t>
  </si>
  <si>
    <t>Раздел 20 строка 15 графа 05 = Раздел 20 сумма строк с 01 по 14 графа 05</t>
  </si>
  <si>
    <t>Раздел 20 строка 15 графа 06 = Раздел 20 сумма строк с 01 по 14 графа 06</t>
  </si>
  <si>
    <t>Раздел 20 строка 15 графа 07 = Раздел 20 сумма строк с 01 по 14 графа 07</t>
  </si>
  <si>
    <t>Раздел 20 строка 15 графа 08 = Раздел 20 сумма строк с 01 по 14 графа 08</t>
  </si>
  <si>
    <t>Раздел 20 строка 15 графа 09 = Раздел 20 сумма строк с 01 по 14 графа 09</t>
  </si>
  <si>
    <t>Раздел 20 строка 15 графа 10 = Раздел 20 сумма строк с 01 по 14 графа 10</t>
  </si>
  <si>
    <t>Раздел 20 строка 15 графа 11 = Раздел 20 сумма строк с 01 по 14 графа 11</t>
  </si>
  <si>
    <t>Раздел 20 строка 15 графа 12 = Раздел 20 сумма строк с 01 по 14 графа 12</t>
  </si>
  <si>
    <t>Раздел 20 строка 15 графа 13 = Раздел 20 сумма строк с 01 по 14 графа 13</t>
  </si>
  <si>
    <t>Раздел 20 графа 4 = Раздел 20 сумма граф с 5 по 12 по строке 01</t>
  </si>
  <si>
    <t>Раздел 20 графа 4 = Раздел 20 сумма граф с 5 по 12 по строке 02</t>
  </si>
  <si>
    <t>Раздел 20 графа 4 = Раздел 20 сумма граф с 5 по 12 по строке 03</t>
  </si>
  <si>
    <t>Раздел 20 графа 4 = Раздел 20 сумма граф с 5 по 12 по строке 04</t>
  </si>
  <si>
    <t>Раздел 20 графа 4 = Раздел 20 сумма граф с 5 по 12 по строке 05</t>
  </si>
  <si>
    <t>Раздел 20 графа 4 = Раздел 20 сумма граф с 5 по 12 по строке 06</t>
  </si>
  <si>
    <t>Раздел 20 графа 4 = Раздел 20 сумма граф с 5 по 12 по строке 07</t>
  </si>
  <si>
    <t>Раздел 20 графа 4 = Раздел 20 сумма граф с 5 по 12 по строке 08</t>
  </si>
  <si>
    <t>Раздел 20 графа 4 = Раздел 20 сумма граф с 5 по 12 по строке 09</t>
  </si>
  <si>
    <t>Раздел 20 графа 4 = Раздел 20 сумма граф с 5 по 12 по строке 10</t>
  </si>
  <si>
    <t>Раздел 20 графа 4 = Раздел 20 сумма граф с 5 по 12 по строке 11</t>
  </si>
  <si>
    <t>Раздел 20 графа 4 = Раздел 20 сумма граф с 5 по 12 по строке 12</t>
  </si>
  <si>
    <t>Раздел 20 графа 4 = Раздел 20 сумма граф с 5 по 12 по строке 13</t>
  </si>
  <si>
    <t>Раздел 20 графа 4 = Раздел 20 сумма граф с 5 по 12 по строке 14</t>
  </si>
  <si>
    <t>Раздел 20 графа 4 = Раздел 20 сумма граф с 5 по 12 по строке 15</t>
  </si>
  <si>
    <t>Раздел 20 графа 4 &lt;= Раздел 20 графа 3 по строке 01</t>
  </si>
  <si>
    <t>Раздел 20 графа 4 &lt;= Раздел 20 графа 3 по строке 02</t>
  </si>
  <si>
    <t>Раздел 20 графа 4 &lt;= Раздел 20 графа 3 по строке 03</t>
  </si>
  <si>
    <t>Раздел 20 графа 4 &lt;= Раздел 20 графа 3 по строке 04</t>
  </si>
  <si>
    <t>Раздел 20 графа 4 &lt;= Раздел 20 графа 3 по строке 05</t>
  </si>
  <si>
    <t>Раздел 20 графа 4 &lt;= Раздел 20 графа 3 по строке 06</t>
  </si>
  <si>
    <t>Раздел 20 графа 4 &lt;= Раздел 20 графа 3 по строке 07</t>
  </si>
  <si>
    <t>Раздел 20 графа 4 &lt;= Раздел 20 графа 3 по строке 08</t>
  </si>
  <si>
    <t>Раздел 20 графа 4 &lt;= Раздел 20 графа 3 по строке 09</t>
  </si>
  <si>
    <t>Раздел 20 графа 4 &lt;= Раздел 20 графа 3 по строке 10</t>
  </si>
  <si>
    <t>Раздел 20 графа 4 &lt;= Раздел 20 графа 3 по строке 11</t>
  </si>
  <si>
    <t>Раздел 20 графа 4 &lt;= Раздел 20 графа 3 по строке 12</t>
  </si>
  <si>
    <t>Раздел 20 графа 4 &lt;= Раздел 20 графа 3 по строке 13</t>
  </si>
  <si>
    <t>Раздел 20 графа 4 &lt;= Раздел 20 графа 3 по строке 14</t>
  </si>
  <si>
    <t>Раздел 20 графа 4 &lt;= Раздел 20 графа 3 по строке 15</t>
  </si>
  <si>
    <t>Раздел 1 графа 10 строка 04 = Раздел 1 строка  04 сумма граф 03 + 04 + 05 + 06 + 07 + 08 + 09</t>
  </si>
  <si>
    <t>Раздел 1 графа 10 строка 05 = Раздел 1 строка  05 сумма граф 03 + 04 + 05 + 06 + 07 + 08 + 09</t>
  </si>
  <si>
    <t>Раздел 1 графа 10 строка 06 = Раздел 1 строка  06 сумма граф 03 + 04 + 05 + 06 + 07 + 08 + 09</t>
  </si>
  <si>
    <t>Раздел 1 графа 10 строка 07 = Раздел 1 строка  07 сумма граф 03 + 04 + 05 + 06 + 07 + 08 + 09</t>
  </si>
  <si>
    <t>Раздел 1 графа 10 строка 08 = Раздел 1 строка  08 сумма граф 03 + 04 + 05 + 06 + 07 + 08 + 09</t>
  </si>
  <si>
    <t>Раздел 3 строка 04 графа 03 = Раздел 3 сумма строк 01 + 02 + 03 графа 03</t>
  </si>
  <si>
    <t>Раздел 20 графа 13 &lt;= Раздел 20 графа 3 по строке 01</t>
  </si>
  <si>
    <t>Раздел 20 графа 13 &lt;= Раздел 20 графа 3 по строке 02</t>
  </si>
  <si>
    <t>Раздел 20 графа 13 &lt;= Раздел 20 графа 3 по строке 03</t>
  </si>
  <si>
    <t>Раздел 20 графа 13 &lt;= Раздел 20 графа 3 по строке 04</t>
  </si>
  <si>
    <t>Раздел 20 графа 13 &lt;= Раздел 20 графа 3 по строке 05</t>
  </si>
  <si>
    <t>Раздел 20 графа 13 &lt;= Раздел 20 графа 3 по строке 06</t>
  </si>
  <si>
    <t>Раздел 20 графа 13 &lt;= Раздел 20 графа 3 по строке 07</t>
  </si>
  <si>
    <t>Раздел 20 графа 13 &lt;= Раздел 20 графа 3 по строке 08</t>
  </si>
  <si>
    <t>Раздел 20 графа 13 &lt;= Раздел 20 графа 3 по строке 09</t>
  </si>
  <si>
    <t>Раздел 20 графа 13 &lt;= Раздел 20 графа 3 по строке 10</t>
  </si>
  <si>
    <t>Раздел 20 графа 13 &lt;= Раздел 20 графа 3 по строке 11</t>
  </si>
  <si>
    <t>Раздел 20 графа 13 &lt;= Раздел 20 графа 3 по строке 12</t>
  </si>
  <si>
    <t>Раздел 20 графа 13 &lt;= Раздел 20 графа 3 по строке 13</t>
  </si>
  <si>
    <t>Раздел 20 графа 13 &lt;= Раздел 20 графа 3 по строке 14</t>
  </si>
  <si>
    <t>Раздел 20 графа 13 &lt;= Раздел 20 графа 3 по строке 15</t>
  </si>
  <si>
    <t xml:space="preserve">Раздел 21 строка 15  графа 03 = Раздел 21 сумма строк с 01 по 14 графа 03 </t>
  </si>
  <si>
    <t>Раздел 21 строка 15  графа 03 = Раздел 21 сумма строк с 01 по 14 графа 04</t>
  </si>
  <si>
    <t>Раздел 21 строка 15  графа 03 = Раздел 21 сумма строк с 01 по 14 графа 05</t>
  </si>
  <si>
    <t>Раздел 21 строка 15  графа 03 = Раздел 21 сумма строк с 01 по 14 графа 06</t>
  </si>
  <si>
    <t>Раздел 21 строка 15  графа 03 = Раздел 21 сумма строк с 01 по 14 графа 07</t>
  </si>
  <si>
    <t>Раздел 21 строка 15  графа 03 = Раздел 21 сумма строк с 01 по 14 графа 08</t>
  </si>
  <si>
    <t>Раздел 21 строка 15  графа 03 = Раздел 21 сумма строк с 01 по 14 графа 09</t>
  </si>
  <si>
    <t>Раздел 21 строка 15  графа 03 = Раздел 21 сумма строк с 01 по 14 графа 10</t>
  </si>
  <si>
    <t>Раздел 21 строка 15  графа 03 = Раздел 21 сумма строк с 01 по 14 графа 11</t>
  </si>
  <si>
    <t>Раздел 21 строка 15  графа 03 = Раздел 21 сумма строк с 01 по 14 графа 12</t>
  </si>
  <si>
    <t>Раздел 21 строка 15  графа 03 = Раздел 21 сумма строк с 01 по 14 графа 13</t>
  </si>
  <si>
    <t>Раздел 21 графа 4 = Раздел 21 сумма граф с 5 по 12 по строке 01</t>
  </si>
  <si>
    <t>Раздел 21 графа 4 = Раздел 21 сумма граф с 5 по 12 по строке 02</t>
  </si>
  <si>
    <t>Раздел 21 графа 4 = Раздел 21 сумма граф с 5 по 12 по строке 03</t>
  </si>
  <si>
    <t>Раздел 21 графа 4 = Раздел 21 сумма граф с 5 по 12 по строке 04</t>
  </si>
  <si>
    <t>Раздел 21 графа 4 = Раздел 21 сумма граф с 5 по 12 по строке 05</t>
  </si>
  <si>
    <t>Раздел 21 графа 4 = Раздел 21 сумма граф с 5 по 12 по строке 06</t>
  </si>
  <si>
    <t>Раздел 21 графа 4 = Раздел 21 сумма граф с 5 по 12 по строке 07</t>
  </si>
  <si>
    <t>Раздел 21 графа 4 = Раздел 21 сумма граф с 5 по 12 по строке 08</t>
  </si>
  <si>
    <t>Раздел 21 графа 4 = Раздел 21 сумма граф с 5 по 12 по строке 09</t>
  </si>
  <si>
    <t>Раздел 3 строка 04 графа 03 &gt;= Раздел 3 строка 05 графа 03</t>
  </si>
  <si>
    <t>Раздел 4 строка 01 графа 05 &lt;= Раздел 4 строка 01 графа 04</t>
  </si>
  <si>
    <t>Раздел 4 строка 02 графа 05 &lt;= Раздел 4 строка 02 графа 04</t>
  </si>
  <si>
    <t>Раздел 4 строка 03 графа 05 &lt;= Раздел 4 строка 03 графа 04</t>
  </si>
  <si>
    <t>Раздел 4 строка 04 графа 05 &lt;= Раздел 4 строка 04 графа 04</t>
  </si>
  <si>
    <t>Раздел 4 строка 05 графа 05 &lt;= Раздел 4 строка 05 графа 04</t>
  </si>
  <si>
    <t>Раздел 4 строка 06 графа 05 &lt;= Раздел 4 строка 06 графа 04</t>
  </si>
  <si>
    <t>Раздел 4 строка 07 графа 05 &lt;= Раздел 4 строка 07 графа 04</t>
  </si>
  <si>
    <t>Раздел 4 строка 08 графа 05 &lt;= Раздел 4 строка 08 графа 04</t>
  </si>
  <si>
    <t>Раздел 4 строка 09 графа 05 &lt;= Раздел 4 строка 09 графа 04</t>
  </si>
  <si>
    <t>Раздел 4 строка 10 графа 05 &lt;= Раздел 4 строка 10 графа 04</t>
  </si>
  <si>
    <t>Раздел 4 строка 11 графа 05 &lt;= Раздел 4 строка 11 графа 04</t>
  </si>
  <si>
    <t>Раздел 4 строка 12 графа 05 &lt;= Раздел 4 строка 12 графа 04</t>
  </si>
  <si>
    <t>Раздел 4 строка 13 графа 05 &lt;= Раздел 4 строка 13 графа 04</t>
  </si>
  <si>
    <t>Раздел 4 строка 14 графа 05 &lt;= Раздел 4 строка 14 графа 04</t>
  </si>
  <si>
    <t>Раздел 4 строка 15 графа 05 &lt;= Раздел 4 строка 15 графа 04</t>
  </si>
  <si>
    <t>Раздел 4 строка 01 графа 07 &lt;= Раздел 4 строка 01 графа 04</t>
  </si>
  <si>
    <t>Раздел 4 строка 02 графа 07 &lt;= Раздел 4 строка 02 графа 04</t>
  </si>
  <si>
    <t>Раздел 4 строка 03 графа 07 &lt;= Раздел 4 строка 03 графа 04</t>
  </si>
  <si>
    <t>Раздел 4 строка 04 графа 07 &lt;= Раздел 4 строка 04 графа 04</t>
  </si>
  <si>
    <t>Раздел 4 строка 05 графа 07 &lt;= Раздел 4 строка 05 графа 04</t>
  </si>
  <si>
    <t>Раздел 4 строка 06 графа 07 &lt;= Раздел 4 строка 06 графа 04</t>
  </si>
  <si>
    <t>Раздел 4 строка 07 графа 07 &lt;= Раздел 4 строка 07 графа 04</t>
  </si>
  <si>
    <t>Раздел 4 строка 08 графа 07 &lt;= Раздел 4 строка 08 графа 04</t>
  </si>
  <si>
    <t>Раздел 4 строка 09 графа 07 &lt;= Раздел 4 строка 09 графа 04</t>
  </si>
  <si>
    <t>Раздел 4 строка 10 графа 07 &lt;= Раздел 4 строка 10 графа 04</t>
  </si>
  <si>
    <t>Раздел 4 строка 11 графа 07 &lt;= Раздел 4 строка 11 графа 04</t>
  </si>
  <si>
    <t>Раздел 4 строка 12 графа 07 &lt;= Раздел 4 строка 12 графа 04</t>
  </si>
  <si>
    <t>Раздел 4 строка 13 графа 07 &lt;= Раздел 4 строка 13 графа 04</t>
  </si>
  <si>
    <t>Раздел 4 строка 14 графа 07 &lt;= Раздел 4 строка 14 графа 04</t>
  </si>
  <si>
    <t>Раздел 4 строка 15 графа 07 &lt;= Раздел 4 строка 15 графа 04</t>
  </si>
  <si>
    <t>Раздел 4 графа 04 строка 02 количество учащихся не соответствует количеству классов Раздел 4 графа 03 строка 02</t>
  </si>
  <si>
    <t>Раздел 21 графа 4 = Раздел 21 сумма граф с 5 по 12 по строке 10</t>
  </si>
  <si>
    <t>Раздел 21 графа 4 = Раздел 21 сумма граф с 5 по 12 по строке 11</t>
  </si>
  <si>
    <t>Раздел 21 графа 4 = Раздел 21 сумма граф с 5 по 12 по строке 12</t>
  </si>
  <si>
    <t>Раздел 21 графа 4 = Раздел 21 сумма граф с 5 по 12 по строке 13</t>
  </si>
  <si>
    <t>Раздел 21 графа 4 = Раздел 21 сумма граф с 5 по 12 по строке 14</t>
  </si>
  <si>
    <t>Раздел 21 графа 4 = Раздел 21 сумма граф с 5 по 12 по строке 15</t>
  </si>
  <si>
    <t xml:space="preserve">Раздел 21 графа 13 &lt;= Раздел 21 графа 3 по строке 01        </t>
  </si>
  <si>
    <t>Раздел 21 графа 4 &lt;= Раздел 21 графа 3 по строке 15</t>
  </si>
  <si>
    <t xml:space="preserve">Раздел 21 графа 4 &lt;= Раздел 21 графа 3 по строке 01        </t>
  </si>
  <si>
    <t>Раздел 21 графа 4 &lt;= Раздел 21 графа 3 по строке 02</t>
  </si>
  <si>
    <t>Раздел 21 графа 4 &lt;= Раздел 21 графа 3 по строке 03</t>
  </si>
  <si>
    <t>Раздел 21 графа 4 &lt;= Раздел 21 графа 3 по строке 04</t>
  </si>
  <si>
    <t>Раздел 21 графа 4 &lt;= Раздел 21 графа 3 по строке 05</t>
  </si>
  <si>
    <t>Раздел 21 графа 4 &lt;= Раздел 21 графа 3 по строке 06</t>
  </si>
  <si>
    <t>Раздел 21 графа 4 &lt;= Раздел 21 графа 3 по строке 07</t>
  </si>
  <si>
    <t>Раздел 21 графа 4 &lt;= Раздел 21 графа 3 по строке 08</t>
  </si>
  <si>
    <t>Раздел 21 графа 4 &lt;= Раздел 21 графа 3 по строке 09</t>
  </si>
  <si>
    <t>Раздел 21 графа 4 &lt;= Раздел 21 графа 3 по строке 10</t>
  </si>
  <si>
    <t>Раздел 21 графа 4 &lt;= Раздел 21 графа 3 по строке 11</t>
  </si>
  <si>
    <t>Раздел 21 графа 4 &lt;= Раздел 21 графа 3 по строке 12</t>
  </si>
  <si>
    <t>Раздел 21 графа 4 &lt;= Раздел 21 графа 3 по строке 13</t>
  </si>
  <si>
    <t>Раздел 21 графа 4 &lt;= Раздел 21 графа 3 по строке 14</t>
  </si>
  <si>
    <t>Раздел 21 графа 13 &lt;= Раздел 21 графа 3 по строке 02</t>
  </si>
  <si>
    <t>Раздел 21 графа 13 &lt;= Раздел 21 графа 3 по строке 03</t>
  </si>
  <si>
    <t>Раздел 21 графа 13 &lt;= Раздел 21 графа 3 по строке 04</t>
  </si>
  <si>
    <t>Раздел 4 графа 04 строка 03 количество учащихся не соответствует количеству классов Раздел 4 графа 03 строка 03</t>
  </si>
  <si>
    <t>Раздел 4 графа 04 строка 04 количество учащихся не соответствует количеству классов Раздел 4 графа 03 строка 04</t>
  </si>
  <si>
    <t>Раздел 4 графа 04 строка 05 количество учащихся не соответствует количеству классов Раздел 4 графа 03 строка 05</t>
  </si>
  <si>
    <t>Раздел 4 графа 04 строка 06 количество учащихся не соответствует количеству классов Раздел 4 графа 03 строка 06</t>
  </si>
  <si>
    <t>Раздел 4 графа 04 строка 07 количество учащихся не соответствует количеству классов Раздел 4 графа 03 строка 07</t>
  </si>
  <si>
    <t>Раздел 4 графа 04 строка 08 количество учащихся не соответствует количеству классов Раздел 4 графа 03 строка 08</t>
  </si>
  <si>
    <t>Раздел 4 графа 04 строка 09 количество учащихся не соответствует количеству классов Раздел 4 графа 03 строка 09</t>
  </si>
  <si>
    <t>Раздел 4 графа 04 строка 10 количество учащихся не соответствует количеству классов Раздел 4 графа 03 строка 10</t>
  </si>
  <si>
    <t>Раздел 4 графа 04 строка 11 количество учащихся не соответствует количеству классов Раздел 4 графа 03 строка 11</t>
  </si>
  <si>
    <t>Раздел 4 графа 04 строка 12 количество учащихся не соответствует количеству классов Раздел 4 графа 03 строка 12</t>
  </si>
  <si>
    <t>Раздел 4 графа 04 строка 13 количество учащихся не соответствует количеству классов Раздел 4 графа 03 строка 13</t>
  </si>
  <si>
    <t>Раздел 21 графа 13 &lt;= Раздел 21 графа 3 по строке 05</t>
  </si>
  <si>
    <t>Раздел 21 графа 13 &lt;= Раздел 21 графа 3 по строке 06</t>
  </si>
  <si>
    <t>Раздел 21 графа 13 &lt;= Раздел 21 графа 3 по строке 07</t>
  </si>
  <si>
    <t>Раздел 21 графа 13 &lt;= Раздел 21 графа 3 по строке 08</t>
  </si>
  <si>
    <t>Раздел 21 графа 13 &lt;= Раздел 21 графа 3 по строке 09</t>
  </si>
  <si>
    <t>Раздел 21 графа 13 &lt;= Раздел 21 графа 3 по строке 10</t>
  </si>
  <si>
    <t>Раздел 21 графа 13 &lt;= Раздел 21 графа 3 по строке 11</t>
  </si>
  <si>
    <t>Раздел 21 графа 13 &lt;= Раздел 21 графа 3 по строке 12</t>
  </si>
  <si>
    <t>Раздел 21 графа 13 &lt;= Раздел 21 графа 3 по строке 13</t>
  </si>
  <si>
    <t>Раздел 21 графа 13 &lt;= Раздел 21 графа 3 по строке 14</t>
  </si>
  <si>
    <t>Раздел 21 графа 13 &lt;= Раздел 21 графа 3 по строке 15</t>
  </si>
  <si>
    <t>Раздел 22 строка 02 графа 03 &lt;= Раздел 22 строка 01 графа 03</t>
  </si>
  <si>
    <t>Раздел 22 строка 02 графа 04 &lt;= Раздел 22 строка 01 графа 04</t>
  </si>
  <si>
    <t>Раздел 22 строка 04 графа 03 &lt;= Раздел 22 строка 03 графа 03</t>
  </si>
  <si>
    <t>Раздел 22 строка 04 графа 04 &lt;= Раздел 22 строка 03 графа 04</t>
  </si>
  <si>
    <t>Раздел 22 строка 06 графа 03 &lt;= Раздел 22 строка 05 графа 03</t>
  </si>
  <si>
    <t>Раздел 22 строка 06 графа 04 &lt;= Раздел 22 строка 05 графа 04</t>
  </si>
  <si>
    <t>Раздел 4 строка 01 графа 4 = Раздел 1 сумма строк 01 + 02 + 03 графа 3</t>
  </si>
  <si>
    <t>Раздел 4 графа 04 строка 14 количество учащихся не соответствует количеству классов Раздел 4 графа 03 строка 14</t>
  </si>
  <si>
    <t>Раздел 4 графа 04 строка 15 количество учащихся не соответствует количеству классов Раздел 4 графа 03 строка 15</t>
  </si>
  <si>
    <t>Раздел 4 графа 04 строка 16 количество учащихся не соответствует количеству классов Раздел 4 графа 03 строка 16</t>
  </si>
  <si>
    <t>Раздел 4 графа 09 строка 01 количество учащихся не соответствует количеству классов Раздел 4 графа 08 строка 01</t>
  </si>
  <si>
    <t>Раздел 4 графа 09 строка 02 количество учащихся не соответствует количеству классов Раздел 4 графа 08 строка 02</t>
  </si>
  <si>
    <t>Раздел 4 графа 09 строка 03 количество учащихся не соответствует количеству классов Раздел 4 графа 08 строка 03</t>
  </si>
  <si>
    <t>Раздел 4 графа 09 строка 04 количество учащихся не соответствует количеству классов Раздел 4 графа 08 строка 04</t>
  </si>
  <si>
    <t>Раздел 4 графа 09 строка 05 количество учащихся не соответствует количеству классов Раздел 4 графа 08 строка 05</t>
  </si>
  <si>
    <t>Раздел 4 графа 09 строка 06 количество учащихся не соответствует количеству классов Раздел 4 графа 08 строка 06</t>
  </si>
  <si>
    <t>Раздел 4 графа 09 строка 07 количество учащихся не соответствует количеству классов Раздел 4 графа 08 строка 07</t>
  </si>
  <si>
    <t>Раздел 4 графа 09 строка 08 количество учащихся не соответствует количеству классов Раздел 4 графа 08 строка 08</t>
  </si>
  <si>
    <t>Раздел 4 графа 09 строка 09 количество учащихся не соответствует количеству классов Раздел 4 графа 08 строка 09</t>
  </si>
  <si>
    <t>Раздел 4 сумма строк  02 + 03 графа 4 = Раздел 1 сумма строк 01 + 02 + 03 графа 4</t>
  </si>
  <si>
    <t>Раздел 4 строка 04 графа 4 = Раздел 1 сумма строк 01 + 02 + 03 графа 5</t>
  </si>
  <si>
    <t>Раздел 4 строка 05 графа 4 = Раздел 1 сумма строк 01 + 02 + 03 графа 6</t>
  </si>
  <si>
    <t>Раздел 4 строка 06 графа 4 = Раздел 1 сумма строк 01 + 02 + 03 графа 7</t>
  </si>
  <si>
    <t>Раздел 4 сумма  строк 07 + 08 + 09 + 10 + 11 графа 4 = Раздел 1 сумма строк 01 + 02 + 03 графа 8</t>
  </si>
  <si>
    <t>Раздел 4 сумма строк  12 + 13 + 14 графа 4 = Раздел 1 сумма строк 01 + 02 + 03 графа 9</t>
  </si>
  <si>
    <t>Раздел 4 строка 15 графа 4 = Раздел 1 сумма строк 01 + 02 + 03 графа 10</t>
  </si>
  <si>
    <t>Раздел 3 строка 01 графа 3 &lt;= Раздел 4 сумма строк  01 + 02 + 03 + 04 + 05 + 06 графа 3</t>
  </si>
  <si>
    <t>Раздел 3 строка 02 графа 3 &lt;= Раздел 4 сумма строк 07 + 08 + 09 + 10 + 11 графа 3</t>
  </si>
  <si>
    <t>Раздел 3 строка 03 графа 3 &lt;= Раздел 4 сумма строк 12 + 13 + 14 графа 3</t>
  </si>
  <si>
    <t>Раздел 4 графа 09 строка 12 количество учащихся не соответствует количеству классов Раздел 4 графа 08 строка 12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</si>
  <si>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</si>
  <si>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Имеет ли учреждение на сайте нормативно закрепленный перечень сведений о своей деятельности (да, нет)</t>
  </si>
  <si>
    <t>Раздел 4 строка 15 графа 4 = Раздел 5 строка 20 графа 3</t>
  </si>
  <si>
    <t>Раздел 4 строка 15 графа 7 = Раздел 5 строка 20 графа 4</t>
  </si>
  <si>
    <t>Раздел 5 строка 20 графа 5 = Раздел 4 строка  01 графа 4</t>
  </si>
  <si>
    <t>Раздел 5 строка 20 графа 6 = Раздел 4 сумма строк (02 + 03) графа 4</t>
  </si>
  <si>
    <t>Раздел 5 строка 20 графа 7 = Раздел 4 строка 11 графа 4</t>
  </si>
  <si>
    <t>Раздел 5 строка 20 графа 8 = Раздел 4 сумма строк  (12 + 13 + 14) графа 4</t>
  </si>
  <si>
    <t>Раздел 22 строка 04 графа 5 &lt;= Раздел 4 строка 23 графа 3</t>
  </si>
  <si>
    <t>Раздел 22 строка 05 графа 5 &lt;= Раздел 4 строка 24 графа 3</t>
  </si>
  <si>
    <t>Раздел 4 графа 11 строка 03 количество учащихся не соответствует количеству классов Раздел 4 графа 10 строка 03</t>
  </si>
  <si>
    <t>Раздел 4 графа 11 строка 04 количество учащихся не соответствует количеству классов Раздел 4 графа 10 строка 04</t>
  </si>
  <si>
    <t>Раздел 4 графа 11 строка 05 количество учащихся не соответствует количеству классов Раздел 4 графа 10 строка 05</t>
  </si>
  <si>
    <t>Раздел 22 строка 01 графа 4 &lt;= Раздел 22 строка 01 графа 3</t>
  </si>
  <si>
    <t>Раздел 22 строка 02 графа 4 &lt;= Раздел 22 строка 02 графа 3</t>
  </si>
  <si>
    <t>Раздел 22 строка 03 графа 4 &lt;= Раздел 22 строка 03 графа 3</t>
  </si>
  <si>
    <t>Раздел 22 строка 04 графа 4 &lt;= Раздел 22 строка 04 графа 3</t>
  </si>
  <si>
    <t>Раздел 22 строка 05 графа 4 &lt;= Раздел 22 строка 05 графа 3</t>
  </si>
  <si>
    <t>Раздел 22 строка 06 графа 4 &lt;= Раздел 22 строка 06 графа 3</t>
  </si>
  <si>
    <t>Раздел 22 строка 06 графа 03 &lt;= Раздел 22 сумма строк (02+04) графа 03</t>
  </si>
  <si>
    <t>Раздел 22 строка 06 графа 04 &lt;= Раздел 22 сумма строк (02+04) графа 04</t>
  </si>
  <si>
    <t>Раздел 22 строка 06 графа 05 &lt;= Раздел 22 сумма строк (02+04) графа 05</t>
  </si>
  <si>
    <t xml:space="preserve">Раздел 22 строка 05 графа 03 &lt;= Раздел 22 сумма строк (01+03)  графа 03 </t>
  </si>
  <si>
    <t>Раздел 22 строка 05 графа 04 &lt;= Раздел 22 сумма строк (01+03)  графа 04</t>
  </si>
  <si>
    <t>Раздел 22 строка 05 графа 05 &lt;= Раздел 22 сумма строк (01+03)  графа 05</t>
  </si>
  <si>
    <t>Раздел 13 строка 66 графа 3  Отсутствует собственный сайт в сети Интернет Раздел 13 строка 54 графа 3 = 0</t>
  </si>
  <si>
    <t>Раздел 4 графа 11 строка 10 количество учащихся не соответствует количеству классов Раздел 4 графа 10 строка 10</t>
  </si>
  <si>
    <t>Раздел 4 графа 11 строка 11 количество учащихся не соответствует количеству классов Раздел 4 графа 10 строка 11</t>
  </si>
  <si>
    <t>Раздел 4 графа 11 строка 12 количество учащихся не соответствует количеству классов Раздел 4 графа 10 строка 12</t>
  </si>
  <si>
    <t>Раздел 4 графа 11 строка 13 количество учащихся не соответствует количеству классов Раздел 4 графа 10 строка 13</t>
  </si>
  <si>
    <t>Раздел 4 графа 11 строка 14 количество учащихся не соответствует количеству классов Раздел 4 графа 10 строка 14</t>
  </si>
  <si>
    <t>Раздел 4 графа 11 строка 15 количество учащихся не соответствует количеству классов Раздел 4 графа 10 строка 15</t>
  </si>
  <si>
    <t>Раздел 4 графа 13 строка 01 количество учащихся не соответствует количеству классов Раздел 4 графа 12 строка 01</t>
  </si>
  <si>
    <t>Раздел 4 графа 13 строка 02 количество учащихся не соответствует количеству классов Раздел 4 графа 12 строка 02</t>
  </si>
  <si>
    <t>Раздел 4 графа 13 строка 03 количество учащихся не соответствует количеству классов Раздел 4 графа 12 строка 03</t>
  </si>
  <si>
    <t>Раздел 4 графа 13 строка 04 количество учащихся не соответствует количеству классов Раздел 4 графа 12 строка 04</t>
  </si>
  <si>
    <t>Раздел 4 графа 13 строка 05 количество учащихся не соответствует количеству классов Раздел 4 графа 12 строка 05</t>
  </si>
  <si>
    <t>Конец T_Check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</si>
  <si>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</si>
  <si>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</si>
  <si>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</si>
  <si>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</si>
  <si>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</si>
  <si>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</si>
  <si>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</si>
  <si>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</si>
  <si>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</si>
  <si>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</si>
  <si>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</si>
  <si>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</si>
  <si>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</si>
  <si>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</si>
  <si>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</si>
  <si>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P_KOD_INST_LOC</t>
  </si>
  <si>
    <t>Код учреждения-локальный: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</si>
  <si>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</si>
  <si>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</si>
  <si>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</si>
  <si>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Раздел 4 графа 13 строка 06 количество учащихся не соответствует количеству классов Раздел 4 графа 12 строка 06</t>
  </si>
  <si>
    <t>Раздел 4 графа 13 строка 07 количество учащихся не соответствует количеству классов Раздел 4 графа 12 строка 07</t>
  </si>
  <si>
    <t>Раздел 4 графа 13 строка 08 количество учащихся не соответствует количеству классов Раздел 4 графа 12 строка 08</t>
  </si>
  <si>
    <t>Раздел 4 графа 13 строка 09 количество учащихся не соответствует количеству классов Раздел 4 графа 12 строка 09</t>
  </si>
  <si>
    <t>Раздел 4 графа 13 строка 10 количество учащихся не соответствует количеству классов Раздел 4 графа 12 строка 10</t>
  </si>
  <si>
    <t>Раздел 4 графа 13 строка 11 количество учащихся не соответствует количеству классов Раздел 4 графа 12 строка 11</t>
  </si>
  <si>
    <t>Раздел 4 графа 13 строка 12 количество учащихся не соответствует количеству классов Раздел 4 графа 12 строка 12</t>
  </si>
  <si>
    <t>Раздел 4 графа 13 строка 13 количество учащихся не соответствует количеству классов Раздел 4 графа 12 строка 13</t>
  </si>
  <si>
    <t>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</si>
  <si>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</si>
  <si>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</si>
  <si>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</si>
  <si>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</si>
  <si>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</si>
  <si>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</si>
  <si>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</si>
  <si>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</si>
  <si>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</si>
  <si>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</si>
  <si>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</si>
  <si>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</si>
  <si>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10</t>
  </si>
  <si>
    <t>282</t>
  </si>
  <si>
    <t>Башкирский</t>
  </si>
  <si>
    <t>11</t>
  </si>
  <si>
    <t>026</t>
  </si>
  <si>
    <t>Белорусский</t>
  </si>
  <si>
    <t>12</t>
  </si>
  <si>
    <t>028</t>
  </si>
  <si>
    <t>Бурятский</t>
  </si>
  <si>
    <t>13</t>
  </si>
  <si>
    <t>033</t>
  </si>
  <si>
    <t>Вепсский</t>
  </si>
  <si>
    <t>14</t>
  </si>
  <si>
    <t>039</t>
  </si>
  <si>
    <t>Грузинский</t>
  </si>
  <si>
    <t>16</t>
  </si>
  <si>
    <t>049</t>
  </si>
  <si>
    <t>Даргинский</t>
  </si>
  <si>
    <t>17</t>
  </si>
  <si>
    <t>055</t>
  </si>
  <si>
    <t>Долганский</t>
  </si>
  <si>
    <t>18</t>
  </si>
  <si>
    <t>283</t>
  </si>
  <si>
    <t>15</t>
  </si>
  <si>
    <t>Еврейский (идиш)</t>
  </si>
  <si>
    <t>19</t>
  </si>
  <si>
    <t>061</t>
  </si>
  <si>
    <t>Ительменский</t>
  </si>
  <si>
    <t>21</t>
  </si>
  <si>
    <t>071</t>
  </si>
  <si>
    <t>Ингушский</t>
  </si>
  <si>
    <t>20</t>
  </si>
  <si>
    <t>066</t>
  </si>
  <si>
    <t>Казахский</t>
  </si>
  <si>
    <t>23</t>
  </si>
  <si>
    <t>076</t>
  </si>
  <si>
    <t>Калмыцкий</t>
  </si>
  <si>
    <t>24</t>
  </si>
  <si>
    <t>078</t>
  </si>
  <si>
    <t>Кабардинский</t>
  </si>
  <si>
    <t>22</t>
  </si>
  <si>
    <t>075</t>
  </si>
  <si>
    <t>Карачаевский</t>
  </si>
  <si>
    <t>25</t>
  </si>
  <si>
    <t>085</t>
  </si>
  <si>
    <t>Карельский</t>
  </si>
  <si>
    <t>26</t>
  </si>
  <si>
    <t>086</t>
  </si>
  <si>
    <t>Кетский</t>
  </si>
  <si>
    <t>27</t>
  </si>
  <si>
    <t>089</t>
  </si>
  <si>
    <t>Коми</t>
  </si>
  <si>
    <t>29</t>
  </si>
  <si>
    <t>096</t>
  </si>
  <si>
    <t>Коми-пермяцкий</t>
  </si>
  <si>
    <t>30</t>
  </si>
  <si>
    <t>097</t>
  </si>
  <si>
    <t>Корейский</t>
  </si>
  <si>
    <t>31</t>
  </si>
  <si>
    <t>098</t>
  </si>
  <si>
    <t>Корякский</t>
  </si>
  <si>
    <t>32</t>
  </si>
  <si>
    <t>099</t>
  </si>
  <si>
    <t>28</t>
  </si>
  <si>
    <t>Крымско-татарский</t>
  </si>
  <si>
    <t>33</t>
  </si>
  <si>
    <t>102</t>
  </si>
  <si>
    <t>Кумыкский</t>
  </si>
  <si>
    <t>34</t>
  </si>
  <si>
    <t>105</t>
  </si>
  <si>
    <t>Лакский</t>
  </si>
  <si>
    <t>35</t>
  </si>
  <si>
    <t>112</t>
  </si>
  <si>
    <t>Лезгинский</t>
  </si>
  <si>
    <t>37</t>
  </si>
  <si>
    <t>114</t>
  </si>
  <si>
    <t>Латышский</t>
  </si>
  <si>
    <t>36</t>
  </si>
  <si>
    <t>113</t>
  </si>
  <si>
    <t>Литовский</t>
  </si>
  <si>
    <t>38</t>
  </si>
  <si>
    <t>116</t>
  </si>
  <si>
    <t>Марийский горный</t>
  </si>
  <si>
    <t>40</t>
  </si>
  <si>
    <t>121</t>
  </si>
  <si>
    <t>Марийский луговой</t>
  </si>
  <si>
    <t>41</t>
  </si>
  <si>
    <t>321</t>
  </si>
  <si>
    <t>Мордовский мокша</t>
  </si>
  <si>
    <t>42</t>
  </si>
  <si>
    <t>126</t>
  </si>
  <si>
    <t>Мордовский эрзя</t>
  </si>
  <si>
    <t>43</t>
  </si>
  <si>
    <t>326</t>
  </si>
  <si>
    <t>Манси</t>
  </si>
  <si>
    <t>39</t>
  </si>
  <si>
    <t>899</t>
  </si>
  <si>
    <t>Нанайский</t>
  </si>
  <si>
    <t>44</t>
  </si>
  <si>
    <t>132</t>
  </si>
  <si>
    <t>Ненецкий</t>
  </si>
  <si>
    <t>47</t>
  </si>
  <si>
    <t>136</t>
  </si>
  <si>
    <t>Ногайский</t>
  </si>
  <si>
    <t>50</t>
  </si>
  <si>
    <t>138</t>
  </si>
  <si>
    <t>Немецкий</t>
  </si>
  <si>
    <t>46</t>
  </si>
  <si>
    <t>135</t>
  </si>
  <si>
    <t>Новогреческий</t>
  </si>
  <si>
    <t>49</t>
  </si>
  <si>
    <t>898</t>
  </si>
  <si>
    <t>Нивхский (на двух диалектах)</t>
  </si>
  <si>
    <t>48</t>
  </si>
  <si>
    <t>137</t>
  </si>
  <si>
    <t>45</t>
  </si>
  <si>
    <t>Раздел 4 графа 04 строка 01 количество учащихся не соответствует количеству классов Раздел 4 графа 03 строка 01</t>
  </si>
  <si>
    <t>Осетинский</t>
  </si>
  <si>
    <t>52</t>
  </si>
  <si>
    <t>146</t>
  </si>
  <si>
    <t>Польский</t>
  </si>
  <si>
    <t>53</t>
  </si>
  <si>
    <t>150</t>
  </si>
  <si>
    <t>Русский</t>
  </si>
  <si>
    <t>54</t>
  </si>
  <si>
    <t>155</t>
  </si>
  <si>
    <t>Рутульский</t>
  </si>
  <si>
    <t>56</t>
  </si>
  <si>
    <t>157</t>
  </si>
  <si>
    <t>Саамский</t>
  </si>
  <si>
    <t>57</t>
  </si>
  <si>
    <t>164</t>
  </si>
  <si>
    <t>Селькупский</t>
  </si>
  <si>
    <t>58</t>
  </si>
  <si>
    <t>168</t>
  </si>
  <si>
    <t>51</t>
  </si>
  <si>
    <t>Табасаранский</t>
  </si>
  <si>
    <t>59</t>
  </si>
  <si>
    <t>174</t>
  </si>
  <si>
    <t>Татарский</t>
  </si>
  <si>
    <t>60</t>
  </si>
  <si>
    <t>181</t>
  </si>
  <si>
    <t>Татский</t>
  </si>
  <si>
    <t>61</t>
  </si>
  <si>
    <t>185</t>
  </si>
  <si>
    <t>Тофаларский</t>
  </si>
  <si>
    <t>62</t>
  </si>
  <si>
    <t>192</t>
  </si>
  <si>
    <t>55</t>
  </si>
  <si>
    <t>Тувинский</t>
  </si>
  <si>
    <t>63</t>
  </si>
  <si>
    <t>196</t>
  </si>
  <si>
    <t>Турецкий</t>
  </si>
  <si>
    <t>64</t>
  </si>
  <si>
    <t>197</t>
  </si>
  <si>
    <t>Туркменский</t>
  </si>
  <si>
    <t>65</t>
  </si>
  <si>
    <t>199</t>
  </si>
  <si>
    <t>Удмуртский</t>
  </si>
  <si>
    <t>66</t>
  </si>
  <si>
    <t>202</t>
  </si>
  <si>
    <t>Украинский</t>
  </si>
  <si>
    <t>68</t>
  </si>
  <si>
    <t>206</t>
  </si>
  <si>
    <t>Хакасский</t>
  </si>
  <si>
    <t>71</t>
  </si>
  <si>
    <t>217</t>
  </si>
  <si>
    <t>Хантыйский (на трех диалектах)</t>
  </si>
  <si>
    <t>72</t>
  </si>
  <si>
    <t>219</t>
  </si>
  <si>
    <t>Финский</t>
  </si>
  <si>
    <t>70</t>
  </si>
  <si>
    <t>211</t>
  </si>
  <si>
    <t>Чеченский</t>
  </si>
  <si>
    <t>75</t>
  </si>
  <si>
    <t>238</t>
  </si>
  <si>
    <t>Черкесский</t>
  </si>
  <si>
    <t>74</t>
  </si>
  <si>
    <t>897</t>
  </si>
  <si>
    <t>Чувашский</t>
  </si>
  <si>
    <t>76</t>
  </si>
  <si>
    <t>243</t>
  </si>
  <si>
    <t>Чукотский</t>
  </si>
  <si>
    <t>77</t>
  </si>
  <si>
    <t>244</t>
  </si>
  <si>
    <t>67</t>
  </si>
  <si>
    <t>Эвенский</t>
  </si>
  <si>
    <t>80</t>
  </si>
  <si>
    <t>262</t>
  </si>
  <si>
    <t>Эскимосский</t>
  </si>
  <si>
    <t>82</t>
  </si>
  <si>
    <t>265</t>
  </si>
  <si>
    <t>69</t>
  </si>
  <si>
    <t>Эвенкийский</t>
  </si>
  <si>
    <t>79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</si>
  <si>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</si>
  <si>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</si>
  <si>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</si>
  <si>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</si>
  <si>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</si>
  <si>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</si>
  <si>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</si>
  <si>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73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</si>
  <si>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</si>
  <si>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</si>
  <si>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</si>
  <si>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</si>
  <si>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</si>
  <si>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</si>
  <si>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</si>
  <si>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</si>
  <si>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</si>
  <si>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</si>
  <si>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78</t>
  </si>
  <si>
    <t>Ульчский</t>
  </si>
  <si>
    <t>207</t>
  </si>
  <si>
    <t>Цахурский</t>
  </si>
  <si>
    <t>227</t>
  </si>
  <si>
    <t>Шорский</t>
  </si>
  <si>
    <t>253</t>
  </si>
  <si>
    <t>81</t>
  </si>
  <si>
    <t>Энецкий</t>
  </si>
  <si>
    <t>263</t>
  </si>
  <si>
    <t>Орокский (Уйльта)</t>
  </si>
  <si>
    <t>144</t>
  </si>
  <si>
    <t>Раздел 4 графа 13 строка 14 количество учащихся не соответствует количеству классов Раздел 4 графа 12 строка 14</t>
  </si>
  <si>
    <t>Раздел 4 графа 13 строка 15 количество учащихся не соответствует количеству классов Раздел 4 графа 12 строка 15</t>
  </si>
  <si>
    <t>Раздел 4 строка 01 графа 06 &lt;= Раздел 4 строка 01 графа 04</t>
  </si>
  <si>
    <t>Раздел 4 строка 02 графа 06 &lt;= Раздел 4 строка 02 графа 04</t>
  </si>
  <si>
    <t>Раздел 4 строка 03 графа 06 &lt;= Раздел 4 строка 03 графа 04</t>
  </si>
  <si>
    <t>Раздел 4 строка 04 графа 06 &lt;= Раздел 4 строка 04 графа 04</t>
  </si>
  <si>
    <t>Раздел 4 строка 05 графа 06 &lt;= Раздел 4 строка 05 графа 04</t>
  </si>
  <si>
    <t>Раздел 4 строка 06 графа 06 &lt;= Раздел 4 строка 06 графа 04</t>
  </si>
  <si>
    <t>Раздел 4 строка 07 графа 06 &lt;= Раздел 4 строка 07 графа 04</t>
  </si>
  <si>
    <t>Раздел 4 строка 08 графа 06 &lt;= Раздел 4 строка 08 графа 04</t>
  </si>
  <si>
    <t>Раздел 4 строка 09 графа 06 &lt;= Раздел 4 строка 09 графа 04</t>
  </si>
  <si>
    <t>Раздел 4 строка 10 графа 06 &lt;= Раздел 4 строка 10 графа 04</t>
  </si>
  <si>
    <t>Раздел 4 строка 11 графа 06 &lt;= Раздел 4 строка 11 графа 04</t>
  </si>
  <si>
    <t>Раздел 4 строка 12 графа 06 &lt;= Раздел 4 строка 12 графа 04</t>
  </si>
  <si>
    <t>Раздел 4 строка 13 графа 06 &lt;= Раздел 4 строка 13 графа 04</t>
  </si>
  <si>
    <t>Раздел 4 строка 14 графа 06 &lt;= Раздел 4 строка 14 графа 04</t>
  </si>
  <si>
    <t>Раздел 4 строка 15 графа 06 &lt;= Раздел 4 строка 15 графа 04</t>
  </si>
  <si>
    <t>Раздел 8 графа 03 строка 03 &gt;= Раздел 8 графа 03 строка 04</t>
  </si>
  <si>
    <t>Раздел 8 графа 03 строка 01 &gt;= Раздел 8 графа 03 строка 02</t>
  </si>
  <si>
    <t>Раздел 14 строка 01 графа 03 &gt;= Раздел 14 строка 01 графа 04</t>
  </si>
  <si>
    <t>Раздел 14 строка 02 графа 03 &gt;= Раздел 14 строка 02 графа 04</t>
  </si>
  <si>
    <t>Раздел 14 строка 03 графа 03 &gt;= Раздел 14 строка 03 графа 04</t>
  </si>
  <si>
    <t>Раздел 14 строка 04 графа 03 &gt;= Раздел 14 строка 04 графа 04</t>
  </si>
  <si>
    <t>Раздел 14 строка 05 графа 03 &gt;= Раздел 14 строка 05 графа 04</t>
  </si>
  <si>
    <t>Раздел 14 строка 06 графа 03 &gt;= Раздел 14 строка 06 графа 04</t>
  </si>
  <si>
    <t>Раздел 14 строка 07 графа 03 &gt;= Раздел 14 строка 07 графа 04</t>
  </si>
  <si>
    <t>Раздел 14 строка 01 графа 05 &gt;= Раздел 14 строка 01 графа 06</t>
  </si>
  <si>
    <t>Раздел 14 строка 02 графа 05 &gt;= Раздел 14 строка 02 графа 06</t>
  </si>
  <si>
    <t>Раздел 14 строка 03 графа 05 &gt;= Раздел 14 строка 03 графа 06</t>
  </si>
  <si>
    <t>Раздел 14 строка 04 графа 05 &gt;= Раздел 14 строка 04 графа 06</t>
  </si>
  <si>
    <t>Раздел 14 строка 05 графа 05 &gt;= Раздел 14 строка 05 графа 06</t>
  </si>
  <si>
    <t>Раздел 14 строка 06 графа 05 &gt;= Раздел 14 строка 06 графа 06</t>
  </si>
  <si>
    <t>Раздел 14 строка 07 графа 05 &gt;= Раздел 14 строка 07 графа 06</t>
  </si>
  <si>
    <t>Раздел 14 строка 08 графа 05 &gt;= Раздел 14 строка 08 графа 06</t>
  </si>
  <si>
    <t>Раздел 14 строка 07 графа 03 = Раздел 14 сумма строк 01 + 02 + 03 + 04 + 05 + 06 графа 03</t>
  </si>
  <si>
    <t>Раздел 14 строка 07 графа 04 = Раздел 14 сумма строк 01 + 02 + 03 + 04 + 05 + 06 графа 04</t>
  </si>
  <si>
    <t>Раздел 14 строка 07 графа 05 = Раздел 14 сумма строк 01 + 02 + 03 + 04 + 05 + 06 графа 05</t>
  </si>
  <si>
    <t>Раздел 14 строка 07 графа 06 = Раздел 14 сумма строк 01 + 02 + 03 + 04 + 05 + 06 графа 06</t>
  </si>
  <si>
    <t>Раздел 14 строка 07 графа 05 &gt;= Раздел 14 строка 08 графа 05</t>
  </si>
  <si>
    <t>Раздел 14 строка 07 графа 06 &gt;= Раздел 14 строка 08 графа 06</t>
  </si>
  <si>
    <t>Раздел 16 строка 04 графа 03 = Раздел 16 сумма строк 01 + 02 + 03 графа 03</t>
  </si>
  <si>
    <t>Раздел 16 строка 04 графа 04 = Раздел 16 сумма строк 01 + 02 + 03 графа 04</t>
  </si>
  <si>
    <t>Раздел 16 строка 04 графа 05 = Раздел 16 сумма строк 01 + 02 + 03 графа 05</t>
  </si>
  <si>
    <t>Раздел 4 графа 23 строка 12 количество учащихся не соответствует количеству классов Раздел 4 графа 22 строка 12</t>
  </si>
  <si>
    <t>Раздел 4 графа 23 строка 13 количество учащихся не соответствует количеству классов Раздел 4 графа 22 строка 15</t>
  </si>
  <si>
    <t>Раздел 4 графа 23 строка 14 количество учащихся не соответствует количеству классов Раздел 4 графа 22 строка 14</t>
  </si>
  <si>
    <t xml:space="preserve">Раздел 5 строка 20 графа 03 = Раздел 5 сумма строк с 01 по 19 по графе 03 </t>
  </si>
  <si>
    <t>Раздел 5 строка 20 графа 04 = Раздел 5 сумма строк с 01 по 19 по графе 04</t>
  </si>
  <si>
    <t>Раздел 5 строка 20 графа 05 = Раздел 5 сумма строк с 01 по 19 по графе 05</t>
  </si>
  <si>
    <t>Раздел 5 строка 20 графа 06 = Раздел 5 сумма строк с 01 по 19 по графе 06</t>
  </si>
  <si>
    <t>Раздел 5 строка 20 графа 07 = Раздел 5 сумма строк с 01 по 19 по графе 07</t>
  </si>
  <si>
    <t>Раздел 5 строка 20 графа 08 = Раздел 5 сумма строк с 01 по 19 по графе 08</t>
  </si>
  <si>
    <t>Раздел 5 строка 20 графа 09 = Раздел 5 сумма строк с 01 по 19 по графе 09</t>
  </si>
  <si>
    <t>Раздел 5 строка 01 графа 4 &lt;= Раздел 5 строка 01 графа 3</t>
  </si>
  <si>
    <t>Раздел 5 строка 20 графа 4 &lt;= Раздел 5 строка 20 графа 3</t>
  </si>
  <si>
    <t>Раздел 5 строка 19 графа 4 &lt;= Раздел 5 строка 19 графа 3</t>
  </si>
  <si>
    <t>Раздел 5 строка 18 графа 4 &lt;= Раздел 5 строка 18 графа 3</t>
  </si>
  <si>
    <t>Раздел 5 строка 17 графа 4 &lt;= Раздел 5 строка 17 графа 3</t>
  </si>
  <si>
    <t>Раздел 5 строка 16 графа 4 &lt;= Раздел 5 строка 16 графа 3</t>
  </si>
  <si>
    <t>Раздел 5 строка 15 графа 4 &lt;= Раздел 5 строка 15 графа 3</t>
  </si>
  <si>
    <t>Раздел 5 строка 14 графа 4 &lt;= Раздел 5 строка 14 графа 3</t>
  </si>
  <si>
    <t>Раздел 5 строка 13 графа 4 &lt;= Раздел 5 строка 13 графа 3</t>
  </si>
  <si>
    <t>Раздел 5 строка 12 графа 4 &lt;= Раздел 5 строка 12 графа 3</t>
  </si>
  <si>
    <t>Раздел 5 строка 11 графа 4 &lt;= Раздел 5 строка 11 графа 3</t>
  </si>
  <si>
    <t>Раздел 5 строка 10 графа 4 &lt;= Раздел 5 строка 10 графа 3</t>
  </si>
  <si>
    <t>Раздел 5 строка 09 графа 4 &lt;= Раздел 5 строка 09 графа 3</t>
  </si>
  <si>
    <t>Раздел 5 строка 08 графа 4 &lt;= Раздел 5 строка 08 графа 3</t>
  </si>
  <si>
    <t>Раздел 5 строка 07 графа 4 &lt;= Раздел 5 строка 07 графа 3</t>
  </si>
  <si>
    <t>Раздел 5 строка 06 графа 4 &lt;= Раздел 5 строка 06 графа 3</t>
  </si>
  <si>
    <t>Раздел 5 строка 05 графа 4 &lt;= Раздел 5 строка 05 графа 3</t>
  </si>
  <si>
    <t>Раздел 5 строка 04 графа 4 &lt;= Раздел 5 строка 04 графа 3</t>
  </si>
  <si>
    <t>Раздел 5 строка 03 графа 4 &lt;= Раздел 5 строка 03 графа 3</t>
  </si>
  <si>
    <t>Раздел 5 строка 02 графа 4 &lt;= Раздел 5 строка 02 графа 3</t>
  </si>
  <si>
    <t>Раздел 5 строка 01 графа 5 &lt;= Раздел 5 строка 01 графа 3</t>
  </si>
  <si>
    <t>Раздел 5 строка 02 графа 5 &lt;= Раздел 5 строка 02 графа 3</t>
  </si>
  <si>
    <t>Раздел 5 строка 03 графа 5 &lt;= Раздел 5 строка 03 графа 3</t>
  </si>
  <si>
    <t>Раздел 5 строка 04 графа 5 &lt;= Раздел 5 строка 04 графа 3</t>
  </si>
  <si>
    <t>Раздел 5 строка 05 графа 5 &lt;= Раздел 5 строка 05 графа 3</t>
  </si>
  <si>
    <t>Раздел 5 строка 06 графа 5 &lt;= Раздел 5 строка 06 графа 3</t>
  </si>
  <si>
    <t>Раздел 5 строка 07 графа 5 &lt;= Раздел 5 строка 07 графа 3</t>
  </si>
  <si>
    <t>Раздел 5 строка 08 графа 5 &lt;= Раздел 5 строка 08 графа 3</t>
  </si>
  <si>
    <t>Раздел 5 строка 09 графа 5 &lt;= Раздел 5 строка 09 графа 3</t>
  </si>
  <si>
    <t>Раздел 5 строка 10 графа 5 &lt;= Раздел 5 строка 10 графа 3</t>
  </si>
  <si>
    <t>Раздел 5 строка 11 графа 5 &lt;= Раздел 5 строка 11 графа 3</t>
  </si>
  <si>
    <t>Раздел 5 строка 12 графа 5 &lt;= Раздел 5 строка 12 графа 3</t>
  </si>
  <si>
    <t>Раздел 5 строка 13 графа 5 &lt;= Раздел 5 строка 13 графа 3</t>
  </si>
  <si>
    <t>Раздел 5 строка 14 графа 5 &lt;= Раздел 5 строка 14 графа 3</t>
  </si>
  <si>
    <t>Раздел 5 строка 15 графа 5 &lt;= Раздел 5 строка 15 графа 3</t>
  </si>
  <si>
    <t>Раздел 5 строка 16 графа 5 &lt;= Раздел 5 строка 16 графа 3</t>
  </si>
  <si>
    <t>Раздел 5 строка 17 графа 5 &lt;= Раздел 5 строка 17 графа 3</t>
  </si>
  <si>
    <t>Раздел 5 строка 18 графа 5 &lt;= Раздел 5 строка 18 графа 3</t>
  </si>
  <si>
    <t>Раздел 5 строка 19 графа 5 &lt;= Раздел 5 строка 19 графа 3</t>
  </si>
  <si>
    <t>Раздел 5 строка 20 графа 5 &lt;= Раздел 5 строка 20 графа 3</t>
  </si>
  <si>
    <t>Раздел 5 строка 01 графа 6 &lt;= Раздел 5 строка 01 графа 3</t>
  </si>
  <si>
    <t>Раздел 5 строка 02 графа 6 &lt;= Раздел 5 строка 02 графа 3</t>
  </si>
  <si>
    <t>Раздел 5 строка 03 графа 6 &lt;= Раздел 5 строка 03 графа 3</t>
  </si>
  <si>
    <t>Раздел 5 строка 04 графа 6 &lt;= Раздел 5 строка 04 графа 3</t>
  </si>
  <si>
    <t>Раздел 5 строка 05 графа 6 &lt;= Раздел 5 строка 05 графа 3</t>
  </si>
  <si>
    <t>Раздел 5 строка 06 графа 6 &lt;= Раздел 5 строка 06 графа 3</t>
  </si>
  <si>
    <t>Раздел 5 строка 07 графа 6 &lt;= Раздел 5 строка 07 графа 3</t>
  </si>
  <si>
    <t>Раздел 5 строка 08 графа 6 &lt;= Раздел 5 строка 08 графа 3</t>
  </si>
  <si>
    <t>Раздел 5 строка 09 графа 6 &lt;= Раздел 5 строка 09 графа 3</t>
  </si>
  <si>
    <t>Раздел 5 строка 10 графа 6 &lt;= Раздел 5 строка 10 графа 3</t>
  </si>
  <si>
    <t>Раздел 5 строка 11 графа 6 &lt;= Раздел 5 строка 11 графа 3</t>
  </si>
  <si>
    <t>Раздел 5 строка 19 графа 9 &lt;= Раздел 5 строка 19 графа 8</t>
  </si>
  <si>
    <t>Раздел 6 строка 02 графа 3 = Раздел 6 сумма строк с 03 по 10  графа 3</t>
  </si>
  <si>
    <t>Раздел 8 строка 06 количество воспитанников не соответствует наличию интерната Раздел 8 строка 05</t>
  </si>
  <si>
    <t>Раздел 10 строка 03 численность занимающихся не соответствует наличию логопедического пункта Раздел 10 строка 01</t>
  </si>
  <si>
    <t>Раздел 10 строка 04 численность занимающихся не соответствует наличию логопедического кабинета Раздел 10 строка 02</t>
  </si>
  <si>
    <t xml:space="preserve">Раздел 11 строка 02 графа 3 &lt;= Раздел 11 строка 01 графа 3 </t>
  </si>
  <si>
    <t>Раздел 12 строки 02+03 численность обучающихся не соответствует наличию платных образовательных услуг  Раздел 12 строка 01</t>
  </si>
  <si>
    <t xml:space="preserve">Раздел 13 строка 14 графа 3 &gt;= Раздел 13 строка 15 графа 3 </t>
  </si>
  <si>
    <t xml:space="preserve">Раздел 13 строка 16 графа 3 &gt;= Раздел 13 строка 17 графа 3 </t>
  </si>
  <si>
    <t xml:space="preserve">Раздел 13 строка 20 графа 3 &gt;= Раздел 13 строка 21 графа 3 </t>
  </si>
  <si>
    <t xml:space="preserve">Раздел 13 строка 36 графа 3 &gt;= Раздел 13 строка 37 графа 3 </t>
  </si>
  <si>
    <t xml:space="preserve">Раздел 13 строка 36 графа 3 &gt;= Раздел 13 строка 38 графа 3 </t>
  </si>
  <si>
    <t xml:space="preserve">Раздел 13 строка 36 графа 3 &gt;= Раздел 13 строка 39 графа 3 </t>
  </si>
  <si>
    <t xml:space="preserve">Раздел 13 строка 39 графа 3 &gt;= Раздел 13 строка 40 графа 3 </t>
  </si>
  <si>
    <t xml:space="preserve">Раздел 13 строка 36 графа 3 &gt;= Раздел 13 строка 41 графа 3 </t>
  </si>
  <si>
    <t>Раздел 16 строка 04 графа 06 = Раздел 16 сумма строк 01 + 02 + 03 графа 06</t>
  </si>
  <si>
    <t>Раздел 16 строка 04 графа 07 = Раздел 16 сумма строк 01 + 02 + 03 графа 07</t>
  </si>
  <si>
    <t>Раздел 16 строка 04 графа 08 = Раздел 16 сумма строк 01 + 02 + 03 графа 08</t>
  </si>
  <si>
    <t>Раздел 16 строка 04 графа 09 = Раздел 16 сумма строк 01 + 02 + 03 графа 09</t>
  </si>
  <si>
    <t>Раздел 16 строка 04 графа 10 = Раздел 16 сумма строк 01 + 02 + 03 графа 10</t>
  </si>
  <si>
    <t>Раздел 16 строка 04 графа 03 &gt;= Раздел 16 строка 05 графа 03</t>
  </si>
  <si>
    <t>Раздел 16 строка 04 графа 04 &gt;= Раздел 16 строка 05 графа 04</t>
  </si>
  <si>
    <t>Раздел 16 строка 04 графа 05 &gt;= Раздел 16 строка 05 графа 05</t>
  </si>
  <si>
    <t>Раздел 16 строка 04 графа 06 &gt;= Раздел 16 строка 05 графа 06</t>
  </si>
  <si>
    <t>Раздел 16 строка 04 графа 07 &gt;= Раздел 16 строка 05 графа 07</t>
  </si>
  <si>
    <t>Раздел 16 строка 04 графа 08 &gt;= Раздел 16 строка 05 графа 08</t>
  </si>
  <si>
    <t>Раздел 16 строка 04 графа 09 &gt;= Раздел 16 строка 05 графа 09</t>
  </si>
  <si>
    <t>Раздел 16 строка 04 графа 10 &gt;= Раздел 16 строка 05 графа 10</t>
  </si>
  <si>
    <t>Раздел 17 строка 01 графа 03 &gt;= Раздел 17 сумма строк  02 + 03 + 04 + 05 + 06 графа 03</t>
  </si>
  <si>
    <t>Раздел 17 строка 01 графа 04 &gt;= Раздел 17 сумма строк  02 + 03 + 04 + 05 + 06 графа 04</t>
  </si>
  <si>
    <t>Раздел 17 строка 01 графа 05 &gt;= Раздел 17 сумма строк  02 + 03 + 04 + 05 + 06 графа 05</t>
  </si>
  <si>
    <t>Раздел 17 строка 01 графа 06 &gt;= Раздел 17 сумма строк  02 + 03 + 04 + 05 + 06 графа 06</t>
  </si>
  <si>
    <t>Раздел 17 строка 01 графа 07 &gt;= Раздел 17 сумма строк  02 + 03 + 04 + 05 + 06 графа 07</t>
  </si>
  <si>
    <t>Раздел 17 строка 01 графа 08 &gt;= Раздел 17 сумма строк  02 + 03 + 04 + 05 + 06 графа 08</t>
  </si>
  <si>
    <t>Раздел 17 строка 01 графа 09 &gt;= Раздел 17 сумма строк  02 + 03 + 04 + 05 + 06 графа 09</t>
  </si>
  <si>
    <t>Раздел 17 строка 01 графа 10 &gt;= Раздел 17 сумма строк  02 + 03 + 04 + 05 + 06 графа 10</t>
  </si>
  <si>
    <t>Раздел 17 строка 01 графа 06 = Раздел 17 строка 01 сумма по графам 03 + 04 + 05</t>
  </si>
  <si>
    <t>Раздел 17 строка 02 графа 06 = Раздел 17 строка 02 сумма по графам 03 + 04 + 05</t>
  </si>
  <si>
    <t>Раздел 17 строка 03 графа 06 = Раздел 17 строка 03 сумма по графам 03 + 04 + 05</t>
  </si>
  <si>
    <t>Раздел 17 строка 04 графа 06 = Раздел 17 строка 04 сумма по графам 03 + 04 + 05</t>
  </si>
  <si>
    <t>Раздел 17 строка 05 графа 06 = Раздел 17 строка 05 сумма по графам 03 + 04 + 05</t>
  </si>
  <si>
    <t>Раздел 17 строка 06 графа 06 = Раздел 17 строка 06 сумма по графам 03 + 04 + 05</t>
  </si>
  <si>
    <t>Раздел 17 строка 07 графа 06 = Раздел 17 строка 07 сумма по графам 03 + 04 + 05</t>
  </si>
  <si>
    <t>Раздел 17 строка 08 графа 06 = Раздел 17 строка 08 сумма по графам 03 + 04 + 05</t>
  </si>
  <si>
    <t>Раздел 17 строка 09 графа 06 = Раздел 17 строка 09 сумма по графам 03 + 04 + 05</t>
  </si>
  <si>
    <t>Раздел 17 строка 10 графа 06 = Раздел 17 строка 10 сумма по графам 03 + 04 + 05</t>
  </si>
  <si>
    <t>Раздел 17 строка 01 графа 10 = Раздел 17 строка 01 сумма по графам 07 + 08 + 09</t>
  </si>
  <si>
    <t>Раздел 17 строка 02 графа 10 = Раздел 17 строка 02 сумма по графам 07 + 08 + 09</t>
  </si>
  <si>
    <t>Раздел 17 строка 03 графа 10 = Раздел 17 строка 03 сумма по графам 07 + 08 + 09</t>
  </si>
  <si>
    <t>Раздел 17 строка 04 графа 10 = Раздел 17 строка 04 сумма по графам 07 + 08 + 09</t>
  </si>
  <si>
    <t>Раздел 17 графа 09 строка 05 количество учащихся не соответствует количеству классов Раздел 17 графа 05 строка 05</t>
  </si>
  <si>
    <t>Раздел 17 графа 09 строка 06 количество учащихся не соответствует количеству классов Раздел 17 графа 05 строка 06</t>
  </si>
  <si>
    <t>Раздел 17 графа 09 строка 07 количество учащихся не соответствует количеству классов Раздел 17 графа 05 строка 07</t>
  </si>
  <si>
    <t>Раздел 17 графа 09 строка 08 количество учащихся не соответствует количеству классов Раздел 17 графа 05 строка 08</t>
  </si>
  <si>
    <t>Раздел 17 графа 09 строка 09 количество учащихся не соответствует количеству классов Раздел 17 графа 05 строка 09</t>
  </si>
  <si>
    <t>Раздел 17 графа 09 строка 10 количество учащихся не соответствует количеству классов Раздел 17 графа 05 строка 10</t>
  </si>
  <si>
    <t>Раздел 17 графа 10 строка 01 количество учащихся не соответствует количеству классов Раздел 17 графа 06 строка 01</t>
  </si>
  <si>
    <t>Раздел 17 графа 10 строка 02 количество учащихся не соответствует количеству классов Раздел 17 графа 06 строка 02</t>
  </si>
  <si>
    <t>Раздел 17 графа 10 строка 03 количество учащихся не соответствует количеству классов Раздел 17 графа 06 строка 03</t>
  </si>
  <si>
    <t>Раздел 17 графа 10 строка 04 количество учащихся не соответствует количеству классов Раздел 17 графа 06 строка 04</t>
  </si>
  <si>
    <t>Раздел 17 графа 10 строка 05 количество учащихся не соответствует количеству классов Раздел 17 графа 06 строка 05</t>
  </si>
  <si>
    <t>Раздел 17 графа 10 строка 06 количество учащихся не соответствует количеству классов Раздел 17 графа 06 строка 06</t>
  </si>
  <si>
    <t>Раздел 17 графа 10 строка 07 количество учащихся не соответствует количеству классов Раздел 17 графа 06 строка 07</t>
  </si>
  <si>
    <t>Раздел 17 графа 10 строка 08 количество учащихся не соответствует коилчеству классов Раздел 17 графа 06 строка 08</t>
  </si>
  <si>
    <t>Раздел 17 графа 10 строка 09 количество учащихся не соответствует количеству классов Раздел 17 графа 06 строка 09</t>
  </si>
  <si>
    <t>Раздел 17 графа 10 строка 10 количество учащихся не соответствует количеству классов Раздел 17 графа 06 строка 10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</si>
  <si>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</si>
  <si>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</si>
  <si>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</si>
  <si>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</si>
  <si>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</si>
  <si>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</si>
  <si>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</si>
  <si>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</si>
  <si>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</si>
  <si>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</si>
  <si>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</si>
  <si>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</si>
  <si>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</si>
  <si>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</si>
  <si>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</si>
  <si>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</si>
  <si>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</si>
  <si>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</si>
  <si>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</si>
  <si>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</si>
  <si>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</si>
  <si>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Форма № ОШ-1</t>
  </si>
  <si>
    <t>186</t>
  </si>
  <si>
    <t>83</t>
  </si>
  <si>
    <t>84</t>
  </si>
  <si>
    <t>Телеутский</t>
  </si>
  <si>
    <t>Сойотский</t>
  </si>
  <si>
    <t>Число классных комнат (включая учебные кабинеты и лаборатории) (ед)</t>
  </si>
  <si>
    <t>Число мастерских (ед)</t>
  </si>
  <si>
    <t>Число посадочных мест в столовых, буфетах – всего (мест)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</si>
  <si>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</si>
  <si>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</si>
  <si>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</si>
  <si>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</si>
  <si>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</si>
  <si>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>Число персональных ЭВМ, подключенных к сети Интернет (из стр.36) (ед)</t>
  </si>
  <si>
    <t>Число сотрудников охраны (при отсутствии охраны поставить "0") (чел)</t>
  </si>
  <si>
    <t>Коды по ОКЕИ: квадратный метр - 055; единица - 642; место - 698; человек - 792</t>
  </si>
  <si>
    <t>№
строки</t>
  </si>
  <si>
    <t>Раздел 21 строка 01 графа 3  = Раздел 4 строка 01 графа 4</t>
  </si>
  <si>
    <t>Раздел 21 строка 02 графа 3  = Раздел 4 строка 02 графа 4</t>
  </si>
  <si>
    <t>Раздел 21 строка 03 графа 3  = Раздел 4 строка 03 графа 4</t>
  </si>
  <si>
    <t>Раздел 21 строка 04 графа 3  = Раздел 4 строка 04 графа 4</t>
  </si>
  <si>
    <t>Раздел 21 строка 05 графа 3  = Раздел 4 строка 05 графа 4</t>
  </si>
  <si>
    <t>Раздел 21 строка 06 графа 3  = Раздел 4 строка 06 графа 4</t>
  </si>
  <si>
    <t>Раздел 21 строка 07 графа 3  = Раздел 4 строка 07 графа 4</t>
  </si>
  <si>
    <t>Раздел 21 строка 08 графа 3  = Раздел 4 строка 08 графа 4</t>
  </si>
  <si>
    <t>Раздел 21 строка 09 графа 3  = Раздел 4 строка 09 графа 4</t>
  </si>
  <si>
    <t>Раздел 21 строка 10 графа 3  = Раздел 4 строка 10 графа 4</t>
  </si>
  <si>
    <t>Раздел 21 строка 11 графа 3  = Раздел 4 строка 11 графа 4</t>
  </si>
  <si>
    <t>Раздел 21 строка 12 графа 3  = Раздел 4 строка 12 графа 4</t>
  </si>
  <si>
    <t>Раздел 21 строка 13 графа 3  = Раздел 4 строка 13 графа 4</t>
  </si>
  <si>
    <t>Раздел 21 строка 14 графа 3  = Раздел 4 строка 14 графа 4</t>
  </si>
  <si>
    <t>Раздел 21 строка 15 графа 3  = Раздел 4 строка 15 графа 4</t>
  </si>
  <si>
    <t xml:space="preserve">      используются в учебных целях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</si>
  <si>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</si>
  <si>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</si>
  <si>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</si>
  <si>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Раздел 1 графа 10 строка 01 = Раздел 1 строка  01 сумма граф 03 + 04 + 05 + 06 + 07 + 08 + 09</t>
  </si>
  <si>
    <t>Раздел 1 графа 10 строка 02 = Раздел 1 строка  02 сумма граф 03 + 04 + 05 + 06 + 07 + 08 + 09</t>
  </si>
  <si>
    <t xml:space="preserve">Раздел 13 строка 41 графа 3 &gt;= Раздел 13 строка 42 графа 3 </t>
  </si>
  <si>
    <t xml:space="preserve">Раздел 13 строка 36 графа 3 &gt;= Раздел 13 строка 51 графа 3 </t>
  </si>
  <si>
    <t xml:space="preserve">Раздел 13 строка 51 графа 3 &gt;= Раздел 13 строка 52 графа 3 </t>
  </si>
  <si>
    <t>Раздел 13 строка 06 графа 03 Количество рабочих мест не соответствует количеству мастерских Раздел 13 строка 05 графа 03</t>
  </si>
  <si>
    <t xml:space="preserve">   в них мест (место)</t>
  </si>
  <si>
    <t>Раздел 14 графа 5 количество обучающихся не соответствует числу кружков Раздел 14 графа 3 по строке 04</t>
  </si>
  <si>
    <t>Раздел 14 графа 5 количество обучающихся не соответствует числу кружков Раздел 14 графа 3 по строке 05</t>
  </si>
  <si>
    <t>Раздел 14 графа 5 количество обучающихся не соответствует числу кружков Раздел 14 графа 3 по строке 06</t>
  </si>
  <si>
    <t>Раздел 14 графа 5 количество обучающихся не соответствует числу кружков Раздел 14 графа 3 по строке 07</t>
  </si>
  <si>
    <t>Раздел 14 графа 6 количество обучающихся не соответствует числу кружков Раздел 14 графа 4 по строке 01</t>
  </si>
  <si>
    <t>Раздел 14 графа 6 количество обучающихся не соответствует числу кружков Раздел 14 графа 4 по строке 02</t>
  </si>
  <si>
    <t>Раздел 14 графа 6 количество обучающихся не соответствует числу кружков Раздел 14 графа 4 по строке 03</t>
  </si>
  <si>
    <t>Раздел 14 графа 6 количество обучающихся не соответствует числу кружков Раздел 14 графа 4 по строке 04</t>
  </si>
  <si>
    <t>Раздел 14 графа 6 количество обучающихся не соответствует числу кружков Раздел 14 графа 4 по строке 05</t>
  </si>
  <si>
    <t>Раздел 14 графа 6 количество обучающихся не соответствует числу кружков Раздел 14 графа 4 по строке 06</t>
  </si>
  <si>
    <t>Раздел 14 графа 6 количество обучающихся не соответствует числу кружков Раздел 14 графа 4 по строке 07</t>
  </si>
  <si>
    <t>Раздел 15 строка 01 графа 03 = Раздел 15 сумма строк  02 + 03 + 04 + 05 + 06 + 08 + 09 + 10 + 11 + 12 + 13 + 14 + 15 + 16 графа 03</t>
  </si>
  <si>
    <t>Раздел 1 графа 10 строка 03 = Раздел 1 строка  03 сумма граф 03 + 04 + 05 + 06 + 07 + 08 + 09</t>
  </si>
  <si>
    <t>Раздел 2 строка 20 графа 3 &gt;= Раздел 2 строка 21 графа 3</t>
  </si>
  <si>
    <t>Раздел 2 строка 21 графа 3 &gt;= Раздел 2 строка 22 графа 3</t>
  </si>
  <si>
    <t>Раздел 2 строка 21 графа 3 &gt;= Раздел 2 строка 24 графа 3</t>
  </si>
  <si>
    <t>Раздел 2 строка 22 графа 3 &gt;= Раздел 2 строка 23 графа 3</t>
  </si>
  <si>
    <t>Раздел 2 строка 24 графа 3 &gt;= Раздел 2 строка 25 графа 3</t>
  </si>
  <si>
    <t>Раздел 2 строка 28 графа 3 &gt;= Раздел 2 строка 29 графа 3</t>
  </si>
  <si>
    <t>Раздел 2 строка 30 графа 3 &gt;= Раздел 2 строка 31 графа 3</t>
  </si>
  <si>
    <t>Раздел 3 строка 04 графа 04 = Раздел 3 сумма строк 01 + 02 + 03 графа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</si>
</sst>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8"/>
      <color indexed="10"/>
      <name val="Arial Cyr"/>
      <charset val="204"/>
    </font>
    <font>
      <sz val="10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6" fillId="3" borderId="0" xfId="0" applyFont="1" applyFill="1" applyProtection="1">
      <protection hidden="1"/>
    </xf>
    <xf numFmtId="0" fontId="1" fillId="3" borderId="0" xfId="0" applyFont="1" applyFill="1" applyProtection="1">
      <protection hidden="1"/>
    </xf>
    <xf numFmtId="0" fontId="1" fillId="0" borderId="0" xfId="0" applyFont="1"/>
    <xf numFmtId="0" fontId="6" fillId="4" borderId="0" xfId="0" applyFont="1" applyFill="1" applyProtection="1">
      <protection hidden="1"/>
    </xf>
    <xf numFmtId="0" fontId="3" fillId="5" borderId="0" xfId="0" applyFont="1" applyFill="1"/>
    <xf numFmtId="3" fontId="1" fillId="0" borderId="0" xfId="0" applyNumberFormat="1" applyFont="1"/>
    <xf numFmtId="3" fontId="3" fillId="5" borderId="0" xfId="0" applyNumberFormat="1" applyFont="1" applyFill="1"/>
    <xf numFmtId="0" fontId="3" fillId="0" borderId="0" xfId="0" applyFont="1" applyBorder="1"/>
    <xf numFmtId="0" fontId="7" fillId="3" borderId="0" xfId="0" applyFont="1" applyFill="1" applyProtection="1">
      <protection hidden="1"/>
    </xf>
    <xf numFmtId="0" fontId="0" fillId="3" borderId="0" xfId="0" applyFill="1"/>
    <xf numFmtId="0" fontId="5" fillId="4" borderId="0" xfId="0" applyFont="1" applyFill="1" applyProtection="1">
      <protection hidden="1"/>
    </xf>
    <xf numFmtId="0" fontId="5" fillId="0" borderId="0" xfId="0" applyFont="1"/>
    <xf numFmtId="0" fontId="3" fillId="0" borderId="0" xfId="0" applyFont="1" applyAlignment="1" applyProtection="1">
      <alignment horizontal="left" vertical="center"/>
    </xf>
    <xf numFmtId="14" fontId="0" fillId="0" borderId="0" xfId="0" applyNumberFormat="1"/>
    <xf numFmtId="49" fontId="3" fillId="0" borderId="0" xfId="0" applyNumberFormat="1" applyFont="1"/>
    <xf numFmtId="0" fontId="9" fillId="0" borderId="0" xfId="0" applyFont="1"/>
    <xf numFmtId="0" fontId="10" fillId="0" borderId="0" xfId="0" applyFont="1"/>
    <xf numFmtId="3" fontId="9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P87"/>
  <sheetViews>
    <sheetView showGridLines="0" tabSelected="1" topLeftCell="A17" workbookViewId="0">
      <selection activeCell="P22" sqref="P22"/>
    </sheetView>
  </sheetViews>
  <sheetFormatPr defaultRowHeight="12.75" x14ac:dyDescent="0.2"/>
  <cols>
    <col min="1" max="1" width="86.7109375" style="4" customWidth="1"/>
    <col min="2" max="14" width="5.42578125" style="4" hidden="1" customWidth="1"/>
    <col min="15" max="15" width="6.42578125" style="4" bestFit="1" customWidth="1"/>
    <col min="16" max="16" width="15.28515625" style="4" customWidth="1"/>
    <col min="17" max="16384" width="9.140625" style="4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32" t="s">
        <v>386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">
      <c r="A18" s="33" t="s">
        <v>1131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25.5" x14ac:dyDescent="0.2">
      <c r="A19" s="2" t="s">
        <v>269</v>
      </c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 t="s">
        <v>1132</v>
      </c>
      <c r="P19" s="2"/>
    </row>
    <row r="20" spans="1:16" x14ac:dyDescent="0.2">
      <c r="A20" s="6">
        <v>1</v>
      </c>
      <c r="B20" s="2"/>
      <c r="C20" s="11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 x14ac:dyDescent="0.25">
      <c r="A21" s="8" t="s">
        <v>270</v>
      </c>
      <c r="B21" s="13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>
        <v>1</v>
      </c>
      <c r="P21" s="9">
        <v>7</v>
      </c>
    </row>
    <row r="22" spans="1:16" ht="15.75" x14ac:dyDescent="0.25">
      <c r="A22" s="8" t="s">
        <v>271</v>
      </c>
      <c r="B22" s="13"/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>
        <v>2</v>
      </c>
      <c r="P22" s="9">
        <v>575</v>
      </c>
    </row>
    <row r="23" spans="1:16" ht="15.75" x14ac:dyDescent="0.25">
      <c r="A23" s="8" t="s">
        <v>1121</v>
      </c>
      <c r="B23" s="13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>
        <v>3</v>
      </c>
      <c r="P23" s="9">
        <v>6</v>
      </c>
    </row>
    <row r="24" spans="1:16" ht="15.75" x14ac:dyDescent="0.25">
      <c r="A24" s="8" t="s">
        <v>272</v>
      </c>
      <c r="B24" s="13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>
        <v>4</v>
      </c>
      <c r="P24" s="9">
        <v>208</v>
      </c>
    </row>
    <row r="25" spans="1:16" ht="15.75" x14ac:dyDescent="0.25">
      <c r="A25" s="8" t="s">
        <v>1122</v>
      </c>
      <c r="B25" s="12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>
        <v>5</v>
      </c>
      <c r="P25" s="9">
        <v>1</v>
      </c>
    </row>
    <row r="26" spans="1:16" ht="15.75" x14ac:dyDescent="0.25">
      <c r="A26" s="8" t="s">
        <v>1158</v>
      </c>
      <c r="B26" s="13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>
        <v>6</v>
      </c>
      <c r="P26" s="9">
        <v>7</v>
      </c>
    </row>
    <row r="27" spans="1:16" ht="15.75" x14ac:dyDescent="0.25">
      <c r="A27" s="8" t="s">
        <v>273</v>
      </c>
      <c r="B27" s="13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>
        <v>7</v>
      </c>
      <c r="P27" s="9">
        <v>0</v>
      </c>
    </row>
    <row r="28" spans="1:16" ht="15.75" x14ac:dyDescent="0.25">
      <c r="A28" s="8" t="s">
        <v>274</v>
      </c>
      <c r="B28" s="13"/>
      <c r="C28" s="11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>
        <v>8</v>
      </c>
      <c r="P28" s="7">
        <v>1</v>
      </c>
    </row>
    <row r="29" spans="1:16" ht="15.75" x14ac:dyDescent="0.25">
      <c r="A29" s="8" t="s">
        <v>275</v>
      </c>
      <c r="B29" s="13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>
        <v>9</v>
      </c>
      <c r="P29" s="7">
        <v>0</v>
      </c>
    </row>
    <row r="30" spans="1:16" ht="15.75" x14ac:dyDescent="0.25">
      <c r="A30" s="8" t="s">
        <v>276</v>
      </c>
      <c r="B30" s="13"/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>
        <v>10</v>
      </c>
      <c r="P30" s="7">
        <v>0</v>
      </c>
    </row>
    <row r="31" spans="1:16" ht="15.75" x14ac:dyDescent="0.25">
      <c r="A31" s="8" t="s">
        <v>277</v>
      </c>
      <c r="B31" s="13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>
        <v>11</v>
      </c>
      <c r="P31" s="7">
        <v>0</v>
      </c>
    </row>
    <row r="32" spans="1:16" ht="15.75" x14ac:dyDescent="0.25">
      <c r="A32" s="8" t="s">
        <v>232</v>
      </c>
      <c r="B32" s="13"/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>
        <v>12</v>
      </c>
      <c r="P32" s="9">
        <v>0</v>
      </c>
    </row>
    <row r="33" spans="1:16" ht="15.75" x14ac:dyDescent="0.25">
      <c r="A33" s="8" t="s">
        <v>233</v>
      </c>
      <c r="B33" s="13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>
        <v>13</v>
      </c>
      <c r="P33" s="9">
        <v>0</v>
      </c>
    </row>
    <row r="34" spans="1:16" ht="15.75" x14ac:dyDescent="0.25">
      <c r="A34" s="8" t="s">
        <v>278</v>
      </c>
      <c r="B34" s="13"/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>
        <v>14</v>
      </c>
      <c r="P34" s="7">
        <v>1</v>
      </c>
    </row>
    <row r="35" spans="1:16" ht="15.75" x14ac:dyDescent="0.25">
      <c r="A35" s="8" t="s">
        <v>290</v>
      </c>
      <c r="B35" s="13"/>
      <c r="C35" s="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>
        <v>15</v>
      </c>
      <c r="P35" s="7">
        <v>0</v>
      </c>
    </row>
    <row r="36" spans="1:16" ht="15.75" x14ac:dyDescent="0.25">
      <c r="A36" s="8" t="s">
        <v>1123</v>
      </c>
      <c r="B36" s="12"/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>
        <v>16</v>
      </c>
      <c r="P36" s="9">
        <v>15</v>
      </c>
    </row>
    <row r="37" spans="1:16" ht="15.75" x14ac:dyDescent="0.25">
      <c r="A37" s="8" t="s">
        <v>291</v>
      </c>
      <c r="B37" s="13"/>
      <c r="C37" s="1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>
        <v>17</v>
      </c>
      <c r="P37" s="9">
        <v>0</v>
      </c>
    </row>
    <row r="38" spans="1:16" ht="15.75" x14ac:dyDescent="0.25">
      <c r="A38" s="8" t="s">
        <v>279</v>
      </c>
      <c r="B38" s="13"/>
      <c r="C38" s="1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>
        <v>18</v>
      </c>
      <c r="P38" s="7">
        <v>25</v>
      </c>
    </row>
    <row r="39" spans="1:16" ht="15.75" x14ac:dyDescent="0.25">
      <c r="A39" s="8" t="s">
        <v>280</v>
      </c>
      <c r="B39" s="12"/>
      <c r="C39" s="1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>
        <v>19</v>
      </c>
      <c r="P39" s="7">
        <v>0</v>
      </c>
    </row>
    <row r="40" spans="1:16" ht="25.5" x14ac:dyDescent="0.25">
      <c r="A40" s="8" t="s">
        <v>234</v>
      </c>
      <c r="B40" s="12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v>20</v>
      </c>
      <c r="P40" s="9">
        <v>3609</v>
      </c>
    </row>
    <row r="41" spans="1:16" ht="15.75" x14ac:dyDescent="0.25">
      <c r="A41" s="8" t="s">
        <v>235</v>
      </c>
      <c r="B41" s="13"/>
      <c r="C41" s="1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>
        <v>21</v>
      </c>
      <c r="P41" s="9">
        <v>934</v>
      </c>
    </row>
    <row r="42" spans="1:16" ht="25.5" x14ac:dyDescent="0.25">
      <c r="A42" s="8" t="s">
        <v>295</v>
      </c>
      <c r="B42" s="12"/>
      <c r="C42" s="1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>
        <v>22</v>
      </c>
      <c r="P42" s="7">
        <v>0</v>
      </c>
    </row>
    <row r="43" spans="1:16" ht="15.75" x14ac:dyDescent="0.25">
      <c r="A43" s="8" t="s">
        <v>296</v>
      </c>
      <c r="B43" s="12"/>
      <c r="C43" s="1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>
        <v>23</v>
      </c>
      <c r="P43" s="7">
        <v>0</v>
      </c>
    </row>
    <row r="44" spans="1:16" ht="15.75" x14ac:dyDescent="0.25">
      <c r="A44" s="8" t="s">
        <v>297</v>
      </c>
      <c r="B44" s="13"/>
      <c r="C44" s="1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>
        <v>24</v>
      </c>
      <c r="P44" s="7">
        <v>0</v>
      </c>
    </row>
    <row r="45" spans="1:16" ht="15.75" x14ac:dyDescent="0.25">
      <c r="A45" s="8" t="s">
        <v>296</v>
      </c>
      <c r="B45" s="12"/>
      <c r="C45" s="1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>
        <v>25</v>
      </c>
      <c r="P45" s="9">
        <v>0</v>
      </c>
    </row>
    <row r="46" spans="1:16" ht="15.75" x14ac:dyDescent="0.25">
      <c r="A46" s="8" t="s">
        <v>298</v>
      </c>
      <c r="B46" s="13"/>
      <c r="C46" s="1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>
        <v>26</v>
      </c>
      <c r="P46" s="7">
        <v>0</v>
      </c>
    </row>
    <row r="47" spans="1:16" ht="25.5" x14ac:dyDescent="0.25">
      <c r="A47" s="8" t="s">
        <v>292</v>
      </c>
      <c r="B47" s="12"/>
      <c r="C47" s="1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>
        <v>27</v>
      </c>
      <c r="P47" s="7">
        <v>0</v>
      </c>
    </row>
    <row r="48" spans="1:16" ht="15.75" x14ac:dyDescent="0.25">
      <c r="A48" s="8" t="s">
        <v>293</v>
      </c>
      <c r="B48" s="13"/>
      <c r="C48" s="1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>
        <v>28</v>
      </c>
      <c r="P48" s="7">
        <v>0</v>
      </c>
    </row>
    <row r="49" spans="1:16" ht="15.75" x14ac:dyDescent="0.25">
      <c r="A49" s="8" t="s">
        <v>294</v>
      </c>
      <c r="B49" s="12"/>
      <c r="C49" s="1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>
        <v>29</v>
      </c>
      <c r="P49" s="7">
        <v>0</v>
      </c>
    </row>
    <row r="50" spans="1:16" ht="15.75" x14ac:dyDescent="0.25">
      <c r="A50" s="8" t="s">
        <v>1124</v>
      </c>
      <c r="B50" s="12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>
        <v>30</v>
      </c>
      <c r="P50" s="9">
        <v>0</v>
      </c>
    </row>
    <row r="51" spans="1:16" ht="25.5" x14ac:dyDescent="0.25">
      <c r="A51" s="8" t="s">
        <v>620</v>
      </c>
      <c r="B51" s="13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>
        <v>31</v>
      </c>
      <c r="P51" s="9">
        <v>0</v>
      </c>
    </row>
    <row r="52" spans="1:16" ht="15.75" x14ac:dyDescent="0.25">
      <c r="A52" s="8" t="s">
        <v>299</v>
      </c>
      <c r="B52" s="13"/>
      <c r="C52" s="1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>
        <v>32</v>
      </c>
      <c r="P52" s="7">
        <v>0</v>
      </c>
    </row>
    <row r="53" spans="1:16" ht="25.5" x14ac:dyDescent="0.25">
      <c r="A53" s="8" t="s">
        <v>1125</v>
      </c>
      <c r="B53" s="13"/>
      <c r="C53" s="1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>
        <v>33</v>
      </c>
      <c r="P53" s="9">
        <v>0</v>
      </c>
    </row>
    <row r="54" spans="1:16" ht="25.5" x14ac:dyDescent="0.25">
      <c r="A54" s="8" t="s">
        <v>1126</v>
      </c>
      <c r="B54" s="12"/>
      <c r="C54" s="1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>
        <v>34</v>
      </c>
      <c r="P54" s="7">
        <v>1</v>
      </c>
    </row>
    <row r="55" spans="1:16" ht="15.75" x14ac:dyDescent="0.25">
      <c r="A55" s="8" t="s">
        <v>300</v>
      </c>
      <c r="B55" s="12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>
        <v>35</v>
      </c>
      <c r="P55" s="7">
        <v>3</v>
      </c>
    </row>
    <row r="56" spans="1:16" ht="15.75" x14ac:dyDescent="0.25">
      <c r="A56" s="8" t="s">
        <v>1127</v>
      </c>
      <c r="B56" s="13"/>
      <c r="C56" s="1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>
        <v>36</v>
      </c>
      <c r="P56" s="7">
        <v>12</v>
      </c>
    </row>
    <row r="57" spans="1:16" ht="25.5" x14ac:dyDescent="0.25">
      <c r="A57" s="8" t="s">
        <v>301</v>
      </c>
      <c r="B57" s="13"/>
      <c r="C57" s="1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>
        <v>37</v>
      </c>
      <c r="P57" s="9">
        <v>3</v>
      </c>
    </row>
    <row r="58" spans="1:16" ht="15.75" x14ac:dyDescent="0.25">
      <c r="A58" s="8" t="s">
        <v>1148</v>
      </c>
      <c r="B58" s="13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>
        <v>38</v>
      </c>
      <c r="P58" s="9">
        <v>7</v>
      </c>
    </row>
    <row r="59" spans="1:16" ht="15.75" x14ac:dyDescent="0.25">
      <c r="A59" s="8" t="s">
        <v>1128</v>
      </c>
      <c r="B59" s="13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>
        <v>39</v>
      </c>
      <c r="P59" s="9">
        <v>0</v>
      </c>
    </row>
    <row r="60" spans="1:16" ht="25.5" x14ac:dyDescent="0.25">
      <c r="A60" s="8" t="s">
        <v>1094</v>
      </c>
      <c r="B60" s="13"/>
      <c r="C60" s="1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>
        <v>40</v>
      </c>
      <c r="P60" s="9">
        <v>0</v>
      </c>
    </row>
    <row r="61" spans="1:16" ht="15.75" x14ac:dyDescent="0.25">
      <c r="A61" s="8" t="s">
        <v>1095</v>
      </c>
      <c r="B61" s="13"/>
      <c r="C61" s="1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>
        <v>41</v>
      </c>
      <c r="P61" s="9">
        <v>4</v>
      </c>
    </row>
    <row r="62" spans="1:16" ht="25.5" x14ac:dyDescent="0.25">
      <c r="A62" s="8" t="s">
        <v>1096</v>
      </c>
      <c r="B62" s="13"/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>
        <v>42</v>
      </c>
      <c r="P62" s="9">
        <v>2</v>
      </c>
    </row>
    <row r="63" spans="1:16" ht="15.75" x14ac:dyDescent="0.25">
      <c r="A63" s="8" t="s">
        <v>281</v>
      </c>
      <c r="B63" s="13"/>
      <c r="C63" s="1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>
        <v>43</v>
      </c>
      <c r="P63" s="7">
        <v>1</v>
      </c>
    </row>
    <row r="64" spans="1:16" ht="25.5" x14ac:dyDescent="0.25">
      <c r="A64" s="8" t="s">
        <v>1149</v>
      </c>
      <c r="B64" s="13"/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>
        <v>44</v>
      </c>
      <c r="P64" s="7">
        <v>0</v>
      </c>
    </row>
    <row r="65" spans="1:16" ht="15.75" x14ac:dyDescent="0.25">
      <c r="A65" s="8" t="s">
        <v>1150</v>
      </c>
      <c r="B65" s="13"/>
      <c r="C65" s="1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>
        <v>45</v>
      </c>
      <c r="P65" s="7">
        <v>1</v>
      </c>
    </row>
    <row r="66" spans="1:16" ht="15.75" x14ac:dyDescent="0.25">
      <c r="A66" s="8" t="s">
        <v>1151</v>
      </c>
      <c r="B66" s="13"/>
      <c r="C66" s="1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>
        <v>46</v>
      </c>
      <c r="P66" s="7">
        <v>0</v>
      </c>
    </row>
    <row r="67" spans="1:16" ht="25.5" x14ac:dyDescent="0.25">
      <c r="A67" s="8" t="s">
        <v>1097</v>
      </c>
      <c r="B67" s="13"/>
      <c r="C67" s="1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>
        <v>47</v>
      </c>
      <c r="P67" s="7">
        <v>1</v>
      </c>
    </row>
    <row r="68" spans="1:16" ht="15.75" x14ac:dyDescent="0.25">
      <c r="A68" s="8" t="s">
        <v>1098</v>
      </c>
      <c r="B68" s="13"/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>
        <v>48</v>
      </c>
      <c r="P68" s="7">
        <v>0</v>
      </c>
    </row>
    <row r="69" spans="1:16" ht="15.75" x14ac:dyDescent="0.25">
      <c r="A69" s="8" t="s">
        <v>1099</v>
      </c>
      <c r="B69" s="13"/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>
        <v>49</v>
      </c>
      <c r="P69" s="7">
        <v>0</v>
      </c>
    </row>
    <row r="70" spans="1:16" ht="15.75" x14ac:dyDescent="0.25">
      <c r="A70" s="8" t="s">
        <v>1100</v>
      </c>
      <c r="B70" s="13"/>
      <c r="C70" s="1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>
        <v>50</v>
      </c>
      <c r="P70" s="7">
        <v>0</v>
      </c>
    </row>
    <row r="71" spans="1:16" ht="15.75" x14ac:dyDescent="0.25">
      <c r="A71" s="8" t="s">
        <v>1129</v>
      </c>
      <c r="B71" s="13"/>
      <c r="C71" s="1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>
        <v>51</v>
      </c>
      <c r="P71" s="9">
        <v>8</v>
      </c>
    </row>
    <row r="72" spans="1:16" ht="25.5" x14ac:dyDescent="0.25">
      <c r="A72" s="8" t="s">
        <v>1101</v>
      </c>
      <c r="B72" s="13"/>
      <c r="C72" s="1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>
        <v>52</v>
      </c>
      <c r="P72" s="9">
        <v>0</v>
      </c>
    </row>
    <row r="73" spans="1:16" ht="15.75" x14ac:dyDescent="0.25">
      <c r="A73" s="8" t="s">
        <v>282</v>
      </c>
      <c r="B73" s="13"/>
      <c r="C73" s="1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>
        <v>53</v>
      </c>
      <c r="P73" s="7">
        <v>1</v>
      </c>
    </row>
    <row r="74" spans="1:16" ht="15.75" x14ac:dyDescent="0.25">
      <c r="A74" s="8" t="s">
        <v>283</v>
      </c>
      <c r="B74" s="13"/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>
        <v>54</v>
      </c>
      <c r="P74" s="7">
        <v>1</v>
      </c>
    </row>
    <row r="75" spans="1:16" ht="15.75" x14ac:dyDescent="0.25">
      <c r="A75" s="8" t="s">
        <v>1102</v>
      </c>
      <c r="B75" s="13"/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>
        <v>55</v>
      </c>
      <c r="P75" s="7">
        <v>0</v>
      </c>
    </row>
    <row r="76" spans="1:16" ht="15.75" x14ac:dyDescent="0.25">
      <c r="A76" s="8" t="s">
        <v>284</v>
      </c>
      <c r="B76" s="13"/>
      <c r="C76" s="1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>
        <v>56</v>
      </c>
      <c r="P76" s="7">
        <v>0</v>
      </c>
    </row>
    <row r="77" spans="1:16" ht="25.5" x14ac:dyDescent="0.25">
      <c r="A77" s="8" t="s">
        <v>1103</v>
      </c>
      <c r="B77" s="13"/>
      <c r="C77" s="1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>
        <v>57</v>
      </c>
      <c r="P77" s="7">
        <v>0</v>
      </c>
    </row>
    <row r="78" spans="1:16" ht="15.75" x14ac:dyDescent="0.25">
      <c r="A78" s="8" t="s">
        <v>285</v>
      </c>
      <c r="B78" s="13"/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>
        <v>58</v>
      </c>
      <c r="P78" s="7">
        <v>1</v>
      </c>
    </row>
    <row r="79" spans="1:16" ht="15.75" x14ac:dyDescent="0.25">
      <c r="A79" s="8" t="s">
        <v>286</v>
      </c>
      <c r="B79" s="13"/>
      <c r="C79" s="1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>
        <v>59</v>
      </c>
      <c r="P79" s="7">
        <v>1</v>
      </c>
    </row>
    <row r="80" spans="1:16" ht="15.75" x14ac:dyDescent="0.25">
      <c r="A80" s="8" t="s">
        <v>287</v>
      </c>
      <c r="B80" s="13"/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>
        <v>60</v>
      </c>
      <c r="P80" s="7">
        <v>0</v>
      </c>
    </row>
    <row r="81" spans="1:16" ht="15.75" x14ac:dyDescent="0.25">
      <c r="A81" s="5" t="s">
        <v>1104</v>
      </c>
      <c r="B81" s="13"/>
      <c r="C81" s="1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>
        <v>61</v>
      </c>
      <c r="P81" s="9">
        <v>12</v>
      </c>
    </row>
    <row r="82" spans="1:16" ht="15.75" x14ac:dyDescent="0.25">
      <c r="A82" s="8" t="s">
        <v>1130</v>
      </c>
      <c r="B82" s="13"/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>
        <v>62</v>
      </c>
      <c r="P82" s="9">
        <v>3</v>
      </c>
    </row>
    <row r="83" spans="1:16" ht="15.75" x14ac:dyDescent="0.25">
      <c r="A83" s="8" t="s">
        <v>288</v>
      </c>
      <c r="B83" s="13"/>
      <c r="C83" s="1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>
        <v>63</v>
      </c>
      <c r="P83" s="7">
        <v>0</v>
      </c>
    </row>
    <row r="84" spans="1:16" ht="15.75" x14ac:dyDescent="0.25">
      <c r="A84" s="8" t="s">
        <v>289</v>
      </c>
      <c r="B84" s="13"/>
      <c r="C84" s="1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>
        <v>64</v>
      </c>
      <c r="P84" s="7">
        <v>0</v>
      </c>
    </row>
    <row r="85" spans="1:16" ht="15.75" x14ac:dyDescent="0.25">
      <c r="A85" s="8" t="s">
        <v>1105</v>
      </c>
      <c r="B85" s="13"/>
      <c r="C85" s="1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>
        <v>65</v>
      </c>
      <c r="P85" s="7">
        <v>1</v>
      </c>
    </row>
    <row r="86" spans="1:16" ht="15.75" customHeight="1" x14ac:dyDescent="0.25">
      <c r="A86" s="8" t="s">
        <v>621</v>
      </c>
      <c r="B86" s="13"/>
      <c r="C86" s="1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>
        <v>66</v>
      </c>
      <c r="P86" s="7">
        <v>1</v>
      </c>
    </row>
    <row r="87" spans="1:16" x14ac:dyDescent="0.2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sheetProtection password="E2BC" sheet="1" selectLockedCells="1"/>
  <mergeCells count="3">
    <mergeCell ref="A17:P17"/>
    <mergeCell ref="A18:P18"/>
    <mergeCell ref="A87:P87"/>
  </mergeCells>
  <phoneticPr fontId="1" type="noConversion"/>
  <dataValidations xWindow="790" yWindow="520" count="2"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42 P44 P46:P49 P63:P70 P34:P35 P83:P86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P869"/>
  <sheetViews>
    <sheetView workbookViewId="0">
      <selection activeCell="H384" sqref="H384"/>
    </sheetView>
  </sheetViews>
  <sheetFormatPr defaultRowHeight="11.25" x14ac:dyDescent="0.2"/>
  <cols>
    <col min="1" max="1" width="7.5703125" style="16" bestFit="1" customWidth="1"/>
    <col min="2" max="2" width="9.140625" style="16" bestFit="1"/>
    <col min="3" max="3" width="7.140625" style="16" bestFit="1" customWidth="1"/>
    <col min="4" max="4" width="8.42578125" style="16" bestFit="1" customWidth="1"/>
    <col min="5" max="5" width="40.5703125" style="16" customWidth="1"/>
    <col min="6" max="6" width="9.140625" style="16"/>
    <col min="7" max="7" width="60.140625" style="16" customWidth="1"/>
    <col min="8" max="8" width="9.140625" style="16"/>
    <col min="9" max="9" width="5.140625" style="16" customWidth="1"/>
    <col min="10" max="10" width="17.5703125" style="16" customWidth="1"/>
    <col min="11" max="11" width="7" style="16" bestFit="1" customWidth="1"/>
    <col min="12" max="12" width="39.42578125" style="16" bestFit="1" customWidth="1"/>
    <col min="13" max="13" width="13.7109375" style="16" bestFit="1" customWidth="1"/>
    <col min="14" max="14" width="9.140625" style="16"/>
    <col min="15" max="15" width="11.140625" style="16" customWidth="1"/>
    <col min="16" max="16384" width="9.140625" style="16"/>
  </cols>
  <sheetData>
    <row r="1" spans="1:16" ht="12.75" x14ac:dyDescent="0.2">
      <c r="A1" s="14" t="s">
        <v>387</v>
      </c>
      <c r="B1" s="15"/>
      <c r="C1" s="15"/>
      <c r="D1" s="14"/>
      <c r="E1" s="15"/>
      <c r="F1" s="15"/>
      <c r="G1" s="15"/>
      <c r="H1" s="15"/>
      <c r="J1" s="22" t="s">
        <v>658</v>
      </c>
      <c r="K1" s="22"/>
      <c r="L1" s="23"/>
      <c r="M1" s="23"/>
      <c r="O1" s="22" t="s">
        <v>675</v>
      </c>
      <c r="P1" s="23"/>
    </row>
    <row r="2" spans="1:16" ht="12.75" x14ac:dyDescent="0.2">
      <c r="A2" s="17" t="s">
        <v>388</v>
      </c>
      <c r="B2" s="17" t="s">
        <v>389</v>
      </c>
      <c r="C2" s="17" t="s">
        <v>390</v>
      </c>
      <c r="D2" s="17" t="s">
        <v>391</v>
      </c>
      <c r="E2" s="17" t="s">
        <v>392</v>
      </c>
      <c r="F2" s="17" t="s">
        <v>393</v>
      </c>
      <c r="G2" s="17" t="s">
        <v>394</v>
      </c>
      <c r="H2" s="17" t="s">
        <v>395</v>
      </c>
      <c r="J2" s="24" t="s">
        <v>659</v>
      </c>
      <c r="K2" s="24" t="s">
        <v>660</v>
      </c>
      <c r="L2" s="24" t="s">
        <v>392</v>
      </c>
      <c r="M2" s="24" t="s">
        <v>661</v>
      </c>
      <c r="O2" s="26" t="s">
        <v>676</v>
      </c>
      <c r="P2" s="26" t="s">
        <v>677</v>
      </c>
    </row>
    <row r="3" spans="1:16" ht="12.75" x14ac:dyDescent="0.2">
      <c r="A3" s="18" t="e">
        <f t="shared" ref="A3:A76" si="0">P_3</f>
        <v>#REF!</v>
      </c>
      <c r="B3" s="18">
        <v>0</v>
      </c>
      <c r="C3" s="18">
        <v>0</v>
      </c>
      <c r="D3" s="18">
        <v>0</v>
      </c>
      <c r="E3" s="18" t="e">
        <f>CONCATENATE("Количество ошибок в документе: ",H3)</f>
        <v>#REF!</v>
      </c>
      <c r="F3" s="18"/>
      <c r="G3" s="18"/>
      <c r="H3" s="20" t="e">
        <f>SUM(H4:H8,H9,H18,H26,H30,H246,H374,H376,H380,H383,H385,H387,H409,H445,H452,H525,H594,H616,H621,H678,H735,H757)</f>
        <v>#REF!</v>
      </c>
      <c r="J3" s="3" t="s">
        <v>662</v>
      </c>
      <c r="K3" s="3">
        <v>1</v>
      </c>
      <c r="L3" s="3" t="s">
        <v>663</v>
      </c>
      <c r="M3" s="3" t="s">
        <v>1115</v>
      </c>
      <c r="O3"/>
      <c r="P3"/>
    </row>
    <row r="4" spans="1:16" ht="12.75" x14ac:dyDescent="0.2">
      <c r="A4" s="16" t="e">
        <f t="shared" si="0"/>
        <v>#REF!</v>
      </c>
      <c r="B4" s="3">
        <v>0</v>
      </c>
      <c r="C4" s="3">
        <v>1</v>
      </c>
      <c r="D4" s="3">
        <v>1</v>
      </c>
      <c r="E4" s="3" t="s">
        <v>396</v>
      </c>
      <c r="H4" s="3" t="e">
        <f>IF(LEN(P_1)&lt;&gt;0,0,1)</f>
        <v>#REF!</v>
      </c>
      <c r="J4" s="3" t="s">
        <v>664</v>
      </c>
      <c r="K4" s="3">
        <v>2</v>
      </c>
      <c r="L4" s="3" t="s">
        <v>665</v>
      </c>
      <c r="M4" s="3" t="e">
        <f>IF(P_1=0,"Нет данных",P_1)</f>
        <v>#REF!</v>
      </c>
      <c r="O4" s="27">
        <f ca="1">TODAY()</f>
        <v>42063</v>
      </c>
      <c r="P4">
        <v>0</v>
      </c>
    </row>
    <row r="5" spans="1:16" ht="12.75" x14ac:dyDescent="0.2">
      <c r="A5" s="16" t="e">
        <f t="shared" si="0"/>
        <v>#REF!</v>
      </c>
      <c r="B5" s="3">
        <v>0</v>
      </c>
      <c r="C5" s="3">
        <v>2</v>
      </c>
      <c r="D5" s="3">
        <v>2</v>
      </c>
      <c r="E5" s="3" t="s">
        <v>397</v>
      </c>
      <c r="H5" s="3" t="e">
        <f>IF(LEN(P_2)&lt;&gt;0,0,1)</f>
        <v>#REF!</v>
      </c>
      <c r="J5" s="3" t="s">
        <v>666</v>
      </c>
      <c r="K5" s="3">
        <v>3</v>
      </c>
      <c r="L5" s="3" t="s">
        <v>667</v>
      </c>
      <c r="M5" s="3" t="e">
        <f>IF(P_2=0,"Нет данных",P_2)</f>
        <v>#REF!</v>
      </c>
    </row>
    <row r="6" spans="1:16" ht="12.75" x14ac:dyDescent="0.2">
      <c r="A6" s="16" t="e">
        <f t="shared" si="0"/>
        <v>#REF!</v>
      </c>
      <c r="B6" s="3">
        <v>0</v>
      </c>
      <c r="C6" s="3">
        <v>3</v>
      </c>
      <c r="D6" s="3">
        <v>3</v>
      </c>
      <c r="E6" s="3" t="s">
        <v>398</v>
      </c>
      <c r="H6" s="3" t="e">
        <f>IF(LEN(P_3)&lt;&gt;0,0,1)</f>
        <v>#REF!</v>
      </c>
      <c r="J6" s="3" t="s">
        <v>668</v>
      </c>
      <c r="K6" s="3">
        <v>4</v>
      </c>
      <c r="L6" s="3" t="s">
        <v>669</v>
      </c>
      <c r="M6" s="3" t="e">
        <f>TEXT(P_3,"0000000")</f>
        <v>#REF!</v>
      </c>
    </row>
    <row r="7" spans="1:16" ht="12.75" x14ac:dyDescent="0.2">
      <c r="A7" s="16" t="e">
        <f t="shared" si="0"/>
        <v>#REF!</v>
      </c>
      <c r="B7" s="3">
        <v>0</v>
      </c>
      <c r="C7" s="3">
        <v>4</v>
      </c>
      <c r="D7" s="3">
        <v>4</v>
      </c>
      <c r="E7" s="3" t="s">
        <v>399</v>
      </c>
      <c r="H7" s="3" t="e">
        <f>IF(LEN(P_4)&lt;&gt;0,0,1)</f>
        <v>#REF!</v>
      </c>
      <c r="J7" s="3" t="s">
        <v>670</v>
      </c>
      <c r="K7" s="3">
        <v>5</v>
      </c>
      <c r="L7" s="3" t="s">
        <v>671</v>
      </c>
      <c r="M7" s="3" t="e">
        <f>IF(P_4=0,"Нет данных",P_4)</f>
        <v>#REF!</v>
      </c>
    </row>
    <row r="8" spans="1:16" ht="12.75" x14ac:dyDescent="0.2">
      <c r="A8" s="16" t="e">
        <f t="shared" si="0"/>
        <v>#REF!</v>
      </c>
      <c r="B8" s="3">
        <v>0</v>
      </c>
      <c r="C8" s="3">
        <v>5</v>
      </c>
      <c r="D8" s="3">
        <v>5</v>
      </c>
      <c r="E8" s="3" t="s">
        <v>400</v>
      </c>
      <c r="H8" s="3" t="e">
        <f>IF(LEN(P_5)&lt;&gt;0,0,1)</f>
        <v>#REF!</v>
      </c>
      <c r="J8" s="3" t="s">
        <v>673</v>
      </c>
      <c r="K8" s="3">
        <v>6</v>
      </c>
      <c r="L8" s="3" t="s">
        <v>674</v>
      </c>
      <c r="M8" s="3" t="e">
        <f>IF(P_5=0,"Нет данных",P_5)</f>
        <v>#REF!</v>
      </c>
    </row>
    <row r="9" spans="1:16" ht="12.75" x14ac:dyDescent="0.2">
      <c r="A9" s="18" t="e">
        <f t="shared" si="0"/>
        <v>#REF!</v>
      </c>
      <c r="B9" s="18">
        <v>1</v>
      </c>
      <c r="C9" s="18">
        <v>0</v>
      </c>
      <c r="D9" s="18">
        <v>0</v>
      </c>
      <c r="E9" s="18" t="e">
        <f>CONCATENATE("Количество ошибок в разделе 1: ",H9)</f>
        <v>#REF!</v>
      </c>
      <c r="F9" s="18"/>
      <c r="G9" s="18"/>
      <c r="H9" s="18" t="e">
        <f>SUM(H10:H17)</f>
        <v>#REF!</v>
      </c>
      <c r="J9" s="25" t="s">
        <v>672</v>
      </c>
    </row>
    <row r="10" spans="1:16" ht="12.75" x14ac:dyDescent="0.2">
      <c r="A10" s="16" t="e">
        <f t="shared" si="0"/>
        <v>#REF!</v>
      </c>
      <c r="B10" s="16">
        <v>1</v>
      </c>
      <c r="C10" s="16">
        <v>1</v>
      </c>
      <c r="D10" s="16">
        <v>1</v>
      </c>
      <c r="E10" s="3" t="s">
        <v>1152</v>
      </c>
      <c r="H10" s="3" t="e">
        <f>IF(#REF!=SUM(#REF!,#REF!,#REF!),0,1)</f>
        <v>#REF!</v>
      </c>
    </row>
    <row r="11" spans="1:16" ht="12.75" x14ac:dyDescent="0.2">
      <c r="A11" s="16" t="e">
        <f t="shared" si="0"/>
        <v>#REF!</v>
      </c>
      <c r="B11" s="16">
        <v>1</v>
      </c>
      <c r="C11" s="16">
        <v>1</v>
      </c>
      <c r="D11" s="16">
        <v>2</v>
      </c>
      <c r="E11" s="3" t="s">
        <v>1153</v>
      </c>
      <c r="H11" s="3" t="e">
        <f>IF(#REF!=SUM(#REF!,#REF!,#REF!),0,1)</f>
        <v>#REF!</v>
      </c>
    </row>
    <row r="12" spans="1:16" ht="12.75" x14ac:dyDescent="0.2">
      <c r="A12" s="16" t="e">
        <f t="shared" si="0"/>
        <v>#REF!</v>
      </c>
      <c r="B12" s="16">
        <v>1</v>
      </c>
      <c r="C12" s="16">
        <v>1</v>
      </c>
      <c r="D12" s="16">
        <v>3</v>
      </c>
      <c r="E12" s="3" t="s">
        <v>1171</v>
      </c>
      <c r="H12" s="3" t="e">
        <f>IF(#REF!=SUM(#REF!,#REF!,#REF!),0,1)</f>
        <v>#REF!</v>
      </c>
    </row>
    <row r="13" spans="1:16" ht="12.75" x14ac:dyDescent="0.2">
      <c r="A13" s="16" t="e">
        <f t="shared" si="0"/>
        <v>#REF!</v>
      </c>
      <c r="B13" s="16">
        <v>1</v>
      </c>
      <c r="C13" s="16">
        <v>1</v>
      </c>
      <c r="D13" s="16">
        <v>4</v>
      </c>
      <c r="E13" s="3" t="s">
        <v>470</v>
      </c>
      <c r="H13" s="3" t="e">
        <f>IF(#REF!=SUM(#REF!),0,1)</f>
        <v>#REF!</v>
      </c>
    </row>
    <row r="14" spans="1:16" ht="12.75" x14ac:dyDescent="0.2">
      <c r="A14" s="16" t="e">
        <f t="shared" si="0"/>
        <v>#REF!</v>
      </c>
      <c r="B14" s="16">
        <v>1</v>
      </c>
      <c r="C14" s="16">
        <v>1</v>
      </c>
      <c r="D14" s="16">
        <v>5</v>
      </c>
      <c r="E14" s="3" t="s">
        <v>471</v>
      </c>
      <c r="H14" s="3" t="e">
        <f>IF(#REF!=SUM(#REF!),0,1)</f>
        <v>#REF!</v>
      </c>
    </row>
    <row r="15" spans="1:16" ht="12.75" x14ac:dyDescent="0.2">
      <c r="A15" s="16" t="e">
        <f t="shared" si="0"/>
        <v>#REF!</v>
      </c>
      <c r="B15" s="16">
        <v>1</v>
      </c>
      <c r="C15" s="16">
        <v>1</v>
      </c>
      <c r="D15" s="16">
        <v>6</v>
      </c>
      <c r="E15" s="3" t="s">
        <v>472</v>
      </c>
      <c r="H15" s="3" t="e">
        <f>IF(#REF!=SUM(#REF!),0,1)</f>
        <v>#REF!</v>
      </c>
    </row>
    <row r="16" spans="1:16" ht="12.75" x14ac:dyDescent="0.2">
      <c r="A16" s="16" t="e">
        <f t="shared" si="0"/>
        <v>#REF!</v>
      </c>
      <c r="B16" s="16">
        <v>1</v>
      </c>
      <c r="C16" s="16">
        <v>1</v>
      </c>
      <c r="D16" s="16">
        <v>7</v>
      </c>
      <c r="E16" s="3" t="s">
        <v>473</v>
      </c>
      <c r="H16" s="3" t="e">
        <f>IF(#REF!=SUM(#REF!),0,1)</f>
        <v>#REF!</v>
      </c>
    </row>
    <row r="17" spans="1:8" ht="12.75" x14ac:dyDescent="0.2">
      <c r="A17" s="16" t="e">
        <f t="shared" si="0"/>
        <v>#REF!</v>
      </c>
      <c r="B17" s="16">
        <v>1</v>
      </c>
      <c r="C17" s="16">
        <v>1</v>
      </c>
      <c r="D17" s="16">
        <v>8</v>
      </c>
      <c r="E17" s="3" t="s">
        <v>474</v>
      </c>
      <c r="H17" s="3" t="e">
        <f>IF(#REF!=SUM(#REF!),0,1)</f>
        <v>#REF!</v>
      </c>
    </row>
    <row r="18" spans="1:8" ht="12.75" x14ac:dyDescent="0.2">
      <c r="A18" s="18" t="e">
        <f t="shared" si="0"/>
        <v>#REF!</v>
      </c>
      <c r="B18" s="18">
        <v>2</v>
      </c>
      <c r="C18" s="18">
        <v>0</v>
      </c>
      <c r="D18" s="18">
        <v>0</v>
      </c>
      <c r="E18" s="18" t="e">
        <f>CONCATENATE("Количество ошибок в разделе 2: ",H18)</f>
        <v>#REF!</v>
      </c>
      <c r="F18" s="18"/>
      <c r="G18" s="18"/>
      <c r="H18" s="20" t="e">
        <f>SUM(H19:H25)</f>
        <v>#REF!</v>
      </c>
    </row>
    <row r="19" spans="1:8" ht="12.75" x14ac:dyDescent="0.2">
      <c r="A19" s="16" t="e">
        <f t="shared" si="0"/>
        <v>#REF!</v>
      </c>
      <c r="B19" s="16">
        <v>2</v>
      </c>
      <c r="C19" s="16">
        <v>1</v>
      </c>
      <c r="D19" s="16">
        <v>1</v>
      </c>
      <c r="E19" s="3" t="s">
        <v>1172</v>
      </c>
      <c r="H19" s="19" t="e">
        <f>IF(#REF!&gt;=#REF!,0,1)</f>
        <v>#REF!</v>
      </c>
    </row>
    <row r="20" spans="1:8" ht="12.75" x14ac:dyDescent="0.2">
      <c r="A20" s="16" t="e">
        <f t="shared" si="0"/>
        <v>#REF!</v>
      </c>
      <c r="B20" s="16">
        <v>2</v>
      </c>
      <c r="C20" s="16">
        <v>2</v>
      </c>
      <c r="D20" s="16">
        <v>2</v>
      </c>
      <c r="E20" s="3" t="s">
        <v>1173</v>
      </c>
      <c r="H20" s="19" t="e">
        <f>IF(#REF!&gt;=#REF!,0,1)</f>
        <v>#REF!</v>
      </c>
    </row>
    <row r="21" spans="1:8" ht="12.75" x14ac:dyDescent="0.2">
      <c r="A21" s="16" t="e">
        <f t="shared" si="0"/>
        <v>#REF!</v>
      </c>
      <c r="B21" s="16">
        <v>2</v>
      </c>
      <c r="C21" s="16">
        <v>3</v>
      </c>
      <c r="D21" s="16">
        <v>3</v>
      </c>
      <c r="E21" s="3" t="s">
        <v>1174</v>
      </c>
      <c r="H21" s="19" t="e">
        <f>IF(#REF!&gt;=#REF!,0,1)</f>
        <v>#REF!</v>
      </c>
    </row>
    <row r="22" spans="1:8" ht="12.75" x14ac:dyDescent="0.2">
      <c r="A22" s="16" t="e">
        <f t="shared" si="0"/>
        <v>#REF!</v>
      </c>
      <c r="B22" s="16">
        <v>2</v>
      </c>
      <c r="C22" s="16">
        <v>4</v>
      </c>
      <c r="D22" s="16">
        <v>4</v>
      </c>
      <c r="E22" s="3" t="s">
        <v>1175</v>
      </c>
      <c r="H22" s="19" t="e">
        <f>IF(#REF!&gt;=#REF!,0,1)</f>
        <v>#REF!</v>
      </c>
    </row>
    <row r="23" spans="1:8" ht="12.75" x14ac:dyDescent="0.2">
      <c r="A23" s="16" t="e">
        <f t="shared" si="0"/>
        <v>#REF!</v>
      </c>
      <c r="B23" s="16">
        <v>2</v>
      </c>
      <c r="C23" s="16">
        <v>5</v>
      </c>
      <c r="D23" s="16">
        <v>5</v>
      </c>
      <c r="E23" s="3" t="s">
        <v>1176</v>
      </c>
      <c r="H23" s="19" t="e">
        <f>IF(#REF!&gt;=#REF!,0,1)</f>
        <v>#REF!</v>
      </c>
    </row>
    <row r="24" spans="1:8" ht="12.75" x14ac:dyDescent="0.2">
      <c r="A24" s="16" t="e">
        <f t="shared" si="0"/>
        <v>#REF!</v>
      </c>
      <c r="B24" s="16">
        <v>2</v>
      </c>
      <c r="C24" s="16">
        <v>6</v>
      </c>
      <c r="D24" s="16">
        <v>6</v>
      </c>
      <c r="E24" s="3" t="s">
        <v>1177</v>
      </c>
      <c r="H24" s="19" t="e">
        <f>IF(#REF!&gt;=#REF!,0,1)</f>
        <v>#REF!</v>
      </c>
    </row>
    <row r="25" spans="1:8" ht="12.75" x14ac:dyDescent="0.2">
      <c r="A25" s="16" t="e">
        <f t="shared" si="0"/>
        <v>#REF!</v>
      </c>
      <c r="B25" s="16">
        <v>2</v>
      </c>
      <c r="C25" s="16">
        <v>7</v>
      </c>
      <c r="D25" s="16">
        <v>7</v>
      </c>
      <c r="E25" s="3" t="s">
        <v>1178</v>
      </c>
      <c r="H25" s="19" t="e">
        <f>IF(#REF!&gt;=#REF!,0,1)</f>
        <v>#REF!</v>
      </c>
    </row>
    <row r="26" spans="1:8" ht="12.75" x14ac:dyDescent="0.2">
      <c r="A26" s="18" t="e">
        <f t="shared" si="0"/>
        <v>#REF!</v>
      </c>
      <c r="B26" s="18">
        <v>3</v>
      </c>
      <c r="C26" s="18">
        <v>0</v>
      </c>
      <c r="D26" s="18">
        <v>0</v>
      </c>
      <c r="E26" s="18" t="e">
        <f>CONCATENATE("Количество ошибок в разделе 3: ",H26)</f>
        <v>#REF!</v>
      </c>
      <c r="F26" s="18"/>
      <c r="G26" s="18"/>
      <c r="H26" s="20" t="e">
        <f>SUM(H27:H29)</f>
        <v>#REF!</v>
      </c>
    </row>
    <row r="27" spans="1:8" ht="12.75" x14ac:dyDescent="0.2">
      <c r="A27" s="16" t="e">
        <f t="shared" si="0"/>
        <v>#REF!</v>
      </c>
      <c r="B27" s="16">
        <v>3</v>
      </c>
      <c r="C27" s="16">
        <v>1</v>
      </c>
      <c r="D27" s="16">
        <v>1</v>
      </c>
      <c r="E27" s="3" t="s">
        <v>475</v>
      </c>
      <c r="H27" s="19" t="e">
        <f>IF(#REF!=SUM(#REF!),0,1)</f>
        <v>#REF!</v>
      </c>
    </row>
    <row r="28" spans="1:8" ht="12.75" x14ac:dyDescent="0.2">
      <c r="A28" s="16" t="e">
        <f t="shared" si="0"/>
        <v>#REF!</v>
      </c>
      <c r="B28" s="16">
        <v>3</v>
      </c>
      <c r="C28" s="16">
        <v>1</v>
      </c>
      <c r="D28" s="16">
        <v>2</v>
      </c>
      <c r="E28" s="3" t="s">
        <v>1179</v>
      </c>
      <c r="H28" s="19" t="e">
        <f>IF(#REF!=SUM(#REF!),0,1)</f>
        <v>#REF!</v>
      </c>
    </row>
    <row r="29" spans="1:8" ht="12.75" x14ac:dyDescent="0.2">
      <c r="A29" s="16" t="e">
        <f t="shared" si="0"/>
        <v>#REF!</v>
      </c>
      <c r="B29" s="16">
        <v>3</v>
      </c>
      <c r="C29" s="16">
        <v>2</v>
      </c>
      <c r="D29" s="16">
        <v>3</v>
      </c>
      <c r="E29" s="3" t="s">
        <v>511</v>
      </c>
      <c r="H29" s="19" t="e">
        <f>IF(#REF!&gt;=#REF!,0,1)</f>
        <v>#REF!</v>
      </c>
    </row>
    <row r="30" spans="1:8" ht="12.75" x14ac:dyDescent="0.2">
      <c r="A30" s="18" t="e">
        <f t="shared" si="0"/>
        <v>#REF!</v>
      </c>
      <c r="B30" s="18">
        <v>4</v>
      </c>
      <c r="C30" s="18">
        <v>0</v>
      </c>
      <c r="D30" s="18">
        <v>0</v>
      </c>
      <c r="E30" s="18" t="e">
        <f>CONCATENATE("Количество ошибок в разделе 4: ",H30)</f>
        <v>#REF!</v>
      </c>
      <c r="F30" s="18"/>
      <c r="G30" s="18"/>
      <c r="H30" s="20" t="e">
        <f>SUM(H31:H245)</f>
        <v>#REF!</v>
      </c>
    </row>
    <row r="31" spans="1:8" ht="12.75" x14ac:dyDescent="0.2">
      <c r="A31" s="16" t="e">
        <f t="shared" si="0"/>
        <v>#REF!</v>
      </c>
      <c r="B31" s="16">
        <v>4</v>
      </c>
      <c r="C31" s="16">
        <v>1</v>
      </c>
      <c r="D31" s="16">
        <v>1</v>
      </c>
      <c r="E31" s="3" t="s">
        <v>315</v>
      </c>
      <c r="H31" s="19" t="e">
        <f>IF(#REF!=SUM(#REF!),0,1)</f>
        <v>#REF!</v>
      </c>
    </row>
    <row r="32" spans="1:8" ht="12.75" x14ac:dyDescent="0.2">
      <c r="A32" s="16" t="e">
        <f t="shared" si="0"/>
        <v>#REF!</v>
      </c>
      <c r="B32" s="16">
        <v>4</v>
      </c>
      <c r="C32" s="16">
        <v>1</v>
      </c>
      <c r="D32" s="16">
        <v>2</v>
      </c>
      <c r="E32" s="3" t="s">
        <v>316</v>
      </c>
      <c r="H32" s="19" t="e">
        <f>IF(#REF!=SUM(#REF!),0,1)</f>
        <v>#REF!</v>
      </c>
    </row>
    <row r="33" spans="1:8" ht="12.75" x14ac:dyDescent="0.2">
      <c r="A33" s="16" t="e">
        <f t="shared" si="0"/>
        <v>#REF!</v>
      </c>
      <c r="B33" s="16">
        <v>4</v>
      </c>
      <c r="C33" s="16">
        <v>1</v>
      </c>
      <c r="D33" s="16">
        <v>3</v>
      </c>
      <c r="E33" s="3" t="s">
        <v>317</v>
      </c>
      <c r="H33" s="19" t="e">
        <f>IF(#REF!=SUM(#REF!),0,1)</f>
        <v>#REF!</v>
      </c>
    </row>
    <row r="34" spans="1:8" ht="12.75" x14ac:dyDescent="0.2">
      <c r="A34" s="16" t="e">
        <f t="shared" si="0"/>
        <v>#REF!</v>
      </c>
      <c r="B34" s="16">
        <v>4</v>
      </c>
      <c r="C34" s="16">
        <v>1</v>
      </c>
      <c r="D34" s="16">
        <v>4</v>
      </c>
      <c r="E34" s="3" t="s">
        <v>318</v>
      </c>
      <c r="H34" s="19" t="e">
        <f>IF(#REF!=SUM(#REF!),0,1)</f>
        <v>#REF!</v>
      </c>
    </row>
    <row r="35" spans="1:8" ht="12.75" x14ac:dyDescent="0.2">
      <c r="A35" s="16" t="e">
        <f t="shared" si="0"/>
        <v>#REF!</v>
      </c>
      <c r="B35" s="16">
        <v>4</v>
      </c>
      <c r="C35" s="16">
        <v>1</v>
      </c>
      <c r="D35" s="16">
        <v>5</v>
      </c>
      <c r="E35" s="3" t="s">
        <v>319</v>
      </c>
      <c r="H35" s="19" t="e">
        <f>IF(#REF!=SUM(#REF!),0,1)</f>
        <v>#REF!</v>
      </c>
    </row>
    <row r="36" spans="1:8" ht="12.75" x14ac:dyDescent="0.2">
      <c r="A36" s="16" t="e">
        <f t="shared" si="0"/>
        <v>#REF!</v>
      </c>
      <c r="B36" s="16">
        <v>4</v>
      </c>
      <c r="C36" s="16">
        <v>1</v>
      </c>
      <c r="D36" s="16">
        <v>6</v>
      </c>
      <c r="E36" s="3" t="s">
        <v>320</v>
      </c>
      <c r="H36" s="19" t="e">
        <f>IF(#REF!=SUM(#REF!),0,1)</f>
        <v>#REF!</v>
      </c>
    </row>
    <row r="37" spans="1:8" ht="12.75" x14ac:dyDescent="0.2">
      <c r="A37" s="16" t="e">
        <f t="shared" si="0"/>
        <v>#REF!</v>
      </c>
      <c r="B37" s="16">
        <v>4</v>
      </c>
      <c r="C37" s="16">
        <v>1</v>
      </c>
      <c r="D37" s="16">
        <v>7</v>
      </c>
      <c r="E37" s="3" t="s">
        <v>322</v>
      </c>
      <c r="H37" s="19" t="e">
        <f>IF(#REF!=SUM(#REF!),0,1)</f>
        <v>#REF!</v>
      </c>
    </row>
    <row r="38" spans="1:8" ht="12.75" x14ac:dyDescent="0.2">
      <c r="A38" s="16" t="e">
        <f t="shared" si="0"/>
        <v>#REF!</v>
      </c>
      <c r="B38" s="16">
        <v>4</v>
      </c>
      <c r="C38" s="16">
        <v>1</v>
      </c>
      <c r="D38" s="16">
        <v>8</v>
      </c>
      <c r="E38" s="3" t="s">
        <v>321</v>
      </c>
      <c r="H38" s="19" t="e">
        <f>IF(#REF!=SUM(#REF!),0,1)</f>
        <v>#REF!</v>
      </c>
    </row>
    <row r="39" spans="1:8" ht="12.75" x14ac:dyDescent="0.2">
      <c r="A39" s="16" t="e">
        <f t="shared" si="0"/>
        <v>#REF!</v>
      </c>
      <c r="B39" s="16">
        <v>4</v>
      </c>
      <c r="C39" s="16">
        <v>1</v>
      </c>
      <c r="D39" s="16">
        <v>9</v>
      </c>
      <c r="E39" s="3" t="s">
        <v>20</v>
      </c>
      <c r="H39" s="19" t="e">
        <f>IF(#REF!=SUM(#REF!),0,1)</f>
        <v>#REF!</v>
      </c>
    </row>
    <row r="40" spans="1:8" ht="12.75" x14ac:dyDescent="0.2">
      <c r="A40" s="16" t="e">
        <f t="shared" si="0"/>
        <v>#REF!</v>
      </c>
      <c r="B40" s="16">
        <v>4</v>
      </c>
      <c r="C40" s="16">
        <v>1</v>
      </c>
      <c r="D40" s="16">
        <v>10</v>
      </c>
      <c r="E40" s="3" t="s">
        <v>21</v>
      </c>
      <c r="H40" s="19" t="e">
        <f>IF(#REF!=SUM(#REF!),0,1)</f>
        <v>#REF!</v>
      </c>
    </row>
    <row r="41" spans="1:8" ht="12.75" x14ac:dyDescent="0.2">
      <c r="A41" s="16" t="e">
        <f t="shared" si="0"/>
        <v>#REF!</v>
      </c>
      <c r="B41" s="16">
        <v>4</v>
      </c>
      <c r="C41" s="16">
        <v>1</v>
      </c>
      <c r="D41" s="16">
        <v>11</v>
      </c>
      <c r="E41" s="3" t="s">
        <v>22</v>
      </c>
      <c r="H41" s="19" t="e">
        <f>IF(#REF!=SUM(#REF!),0,1)</f>
        <v>#REF!</v>
      </c>
    </row>
    <row r="42" spans="1:8" ht="12.75" x14ac:dyDescent="0.2">
      <c r="A42" s="16" t="e">
        <f t="shared" si="0"/>
        <v>#REF!</v>
      </c>
      <c r="B42" s="16">
        <v>4</v>
      </c>
      <c r="C42" s="16">
        <v>1</v>
      </c>
      <c r="D42" s="16">
        <v>12</v>
      </c>
      <c r="E42" s="3" t="s">
        <v>23</v>
      </c>
      <c r="H42" s="19" t="e">
        <f>IF(#REF!=SUM(#REF!),0,1)</f>
        <v>#REF!</v>
      </c>
    </row>
    <row r="43" spans="1:8" ht="12.75" x14ac:dyDescent="0.2">
      <c r="A43" s="16" t="e">
        <f t="shared" si="0"/>
        <v>#REF!</v>
      </c>
      <c r="B43" s="16">
        <v>4</v>
      </c>
      <c r="C43" s="16">
        <v>1</v>
      </c>
      <c r="D43" s="16">
        <v>13</v>
      </c>
      <c r="E43" s="3" t="s">
        <v>24</v>
      </c>
      <c r="H43" s="19" t="e">
        <f>IF(#REF!=SUM(#REF!),0,1)</f>
        <v>#REF!</v>
      </c>
    </row>
    <row r="44" spans="1:8" ht="12.75" x14ac:dyDescent="0.2">
      <c r="A44" s="16" t="e">
        <f t="shared" si="0"/>
        <v>#REF!</v>
      </c>
      <c r="B44" s="16">
        <v>4</v>
      </c>
      <c r="C44" s="16">
        <v>1</v>
      </c>
      <c r="D44" s="16">
        <v>14</v>
      </c>
      <c r="E44" s="3" t="s">
        <v>326</v>
      </c>
      <c r="H44" s="19" t="e">
        <f>IF(#REF!=SUM(#REF!),0,1)</f>
        <v>#REF!</v>
      </c>
    </row>
    <row r="45" spans="1:8" ht="12.75" x14ac:dyDescent="0.2">
      <c r="A45" s="16" t="e">
        <f t="shared" si="0"/>
        <v>#REF!</v>
      </c>
      <c r="B45" s="16">
        <v>4</v>
      </c>
      <c r="C45" s="16">
        <v>1</v>
      </c>
      <c r="D45" s="16">
        <v>15</v>
      </c>
      <c r="E45" s="3" t="s">
        <v>327</v>
      </c>
      <c r="H45" s="19" t="e">
        <f>IF(#REF!=SUM(#REF!),0,1)</f>
        <v>#REF!</v>
      </c>
    </row>
    <row r="46" spans="1:8" ht="12.75" x14ac:dyDescent="0.2">
      <c r="A46" s="16" t="e">
        <f t="shared" si="0"/>
        <v>#REF!</v>
      </c>
      <c r="B46" s="16">
        <v>4</v>
      </c>
      <c r="C46" s="16">
        <v>1</v>
      </c>
      <c r="D46" s="16">
        <v>16</v>
      </c>
      <c r="E46" s="3" t="s">
        <v>334</v>
      </c>
      <c r="H46" s="19" t="e">
        <f>IF(#REF!=SUM(#REF!),0,1)</f>
        <v>#REF!</v>
      </c>
    </row>
    <row r="47" spans="1:8" ht="12.75" x14ac:dyDescent="0.2">
      <c r="A47" s="16" t="e">
        <f t="shared" si="0"/>
        <v>#REF!</v>
      </c>
      <c r="B47" s="16">
        <v>4</v>
      </c>
      <c r="C47" s="16">
        <v>1</v>
      </c>
      <c r="D47" s="16">
        <v>17</v>
      </c>
      <c r="E47" s="3" t="s">
        <v>335</v>
      </c>
      <c r="H47" s="19" t="e">
        <f>IF(#REF!=SUM(#REF!),0,1)</f>
        <v>#REF!</v>
      </c>
    </row>
    <row r="48" spans="1:8" ht="12.75" x14ac:dyDescent="0.2">
      <c r="A48" s="16" t="e">
        <f t="shared" si="0"/>
        <v>#REF!</v>
      </c>
      <c r="B48" s="16">
        <v>4</v>
      </c>
      <c r="C48" s="16">
        <v>1</v>
      </c>
      <c r="D48" s="16">
        <v>18</v>
      </c>
      <c r="E48" s="3" t="s">
        <v>336</v>
      </c>
      <c r="H48" s="19" t="e">
        <f>IF(#REF!=SUM(#REF!),0,1)</f>
        <v>#REF!</v>
      </c>
    </row>
    <row r="49" spans="1:12" ht="12.75" x14ac:dyDescent="0.2">
      <c r="A49" s="16" t="e">
        <f t="shared" si="0"/>
        <v>#REF!</v>
      </c>
      <c r="B49" s="16">
        <v>4</v>
      </c>
      <c r="C49" s="16">
        <v>1</v>
      </c>
      <c r="D49" s="16">
        <v>19</v>
      </c>
      <c r="E49" s="3" t="s">
        <v>337</v>
      </c>
      <c r="H49" s="19" t="e">
        <f>IF(#REF!=SUM(#REF!),0,1)</f>
        <v>#REF!</v>
      </c>
    </row>
    <row r="50" spans="1:12" ht="12.75" x14ac:dyDescent="0.2">
      <c r="A50" s="16" t="e">
        <f t="shared" si="0"/>
        <v>#REF!</v>
      </c>
      <c r="B50" s="16">
        <v>4</v>
      </c>
      <c r="C50" s="16">
        <v>1</v>
      </c>
      <c r="D50" s="16">
        <v>20</v>
      </c>
      <c r="E50" s="3" t="s">
        <v>338</v>
      </c>
      <c r="H50" s="19" t="e">
        <f>IF(#REF!=SUM(#REF!),0,1)</f>
        <v>#REF!</v>
      </c>
      <c r="J50" s="19"/>
      <c r="K50" s="19"/>
      <c r="L50" s="19"/>
    </row>
    <row r="51" spans="1:12" ht="12.75" x14ac:dyDescent="0.2">
      <c r="A51" s="16" t="e">
        <f t="shared" si="0"/>
        <v>#REF!</v>
      </c>
      <c r="B51" s="16">
        <v>4</v>
      </c>
      <c r="C51" s="16">
        <v>1</v>
      </c>
      <c r="D51" s="16">
        <v>21</v>
      </c>
      <c r="E51" s="3" t="s">
        <v>339</v>
      </c>
      <c r="H51" s="19" t="e">
        <f>IF(#REF!=SUM(#REF!),0,1)</f>
        <v>#REF!</v>
      </c>
    </row>
    <row r="52" spans="1:12" ht="12.75" x14ac:dyDescent="0.2">
      <c r="A52" s="16" t="e">
        <f t="shared" si="0"/>
        <v>#REF!</v>
      </c>
      <c r="B52" s="16">
        <v>4</v>
      </c>
      <c r="C52" s="16">
        <v>2</v>
      </c>
      <c r="D52" s="16">
        <v>12</v>
      </c>
      <c r="E52" s="3" t="s">
        <v>512</v>
      </c>
      <c r="H52" s="19" t="e">
        <f>IF(#REF!&lt;=#REF!,0,1)</f>
        <v>#REF!</v>
      </c>
    </row>
    <row r="53" spans="1:12" ht="12.75" x14ac:dyDescent="0.2">
      <c r="A53" s="16" t="e">
        <f t="shared" si="0"/>
        <v>#REF!</v>
      </c>
      <c r="B53" s="16">
        <v>4</v>
      </c>
      <c r="C53" s="16">
        <v>2</v>
      </c>
      <c r="D53" s="16">
        <v>13</v>
      </c>
      <c r="E53" s="3" t="s">
        <v>513</v>
      </c>
      <c r="H53" s="19" t="e">
        <f>IF(#REF!&lt;=#REF!,0,1)</f>
        <v>#REF!</v>
      </c>
    </row>
    <row r="54" spans="1:12" ht="12.75" x14ac:dyDescent="0.2">
      <c r="A54" s="16" t="e">
        <f t="shared" si="0"/>
        <v>#REF!</v>
      </c>
      <c r="B54" s="16">
        <v>4</v>
      </c>
      <c r="C54" s="16">
        <v>2</v>
      </c>
      <c r="D54" s="16">
        <v>14</v>
      </c>
      <c r="E54" s="3" t="s">
        <v>514</v>
      </c>
      <c r="H54" s="19" t="e">
        <f>IF(#REF!&lt;=#REF!,0,1)</f>
        <v>#REF!</v>
      </c>
    </row>
    <row r="55" spans="1:12" ht="12.75" x14ac:dyDescent="0.2">
      <c r="A55" s="16" t="e">
        <f t="shared" si="0"/>
        <v>#REF!</v>
      </c>
      <c r="B55" s="16">
        <v>4</v>
      </c>
      <c r="C55" s="16">
        <v>2</v>
      </c>
      <c r="D55" s="16">
        <v>15</v>
      </c>
      <c r="E55" s="3" t="s">
        <v>515</v>
      </c>
      <c r="H55" s="19" t="e">
        <f>IF(#REF!&lt;=#REF!,0,1)</f>
        <v>#REF!</v>
      </c>
    </row>
    <row r="56" spans="1:12" ht="12.75" x14ac:dyDescent="0.2">
      <c r="A56" s="16" t="e">
        <f t="shared" si="0"/>
        <v>#REF!</v>
      </c>
      <c r="B56" s="16">
        <v>4</v>
      </c>
      <c r="C56" s="16">
        <v>2</v>
      </c>
      <c r="D56" s="16">
        <v>16</v>
      </c>
      <c r="E56" s="3" t="s">
        <v>516</v>
      </c>
      <c r="H56" s="19" t="e">
        <f>IF(#REF!&lt;=#REF!,0,1)</f>
        <v>#REF!</v>
      </c>
    </row>
    <row r="57" spans="1:12" ht="12.75" x14ac:dyDescent="0.2">
      <c r="A57" s="16" t="e">
        <f t="shared" si="0"/>
        <v>#REF!</v>
      </c>
      <c r="B57" s="16">
        <v>4</v>
      </c>
      <c r="C57" s="16">
        <v>2</v>
      </c>
      <c r="D57" s="16">
        <v>17</v>
      </c>
      <c r="E57" s="3" t="s">
        <v>517</v>
      </c>
      <c r="H57" s="19" t="e">
        <f>IF(#REF!&lt;=#REF!,0,1)</f>
        <v>#REF!</v>
      </c>
    </row>
    <row r="58" spans="1:12" ht="12.75" x14ac:dyDescent="0.2">
      <c r="A58" s="16" t="e">
        <f t="shared" si="0"/>
        <v>#REF!</v>
      </c>
      <c r="B58" s="16">
        <v>4</v>
      </c>
      <c r="C58" s="16">
        <v>2</v>
      </c>
      <c r="D58" s="16">
        <v>18</v>
      </c>
      <c r="E58" s="3" t="s">
        <v>518</v>
      </c>
      <c r="H58" s="19" t="e">
        <f>IF(#REF!&lt;=#REF!,0,1)</f>
        <v>#REF!</v>
      </c>
    </row>
    <row r="59" spans="1:12" ht="12.75" x14ac:dyDescent="0.2">
      <c r="A59" s="16" t="e">
        <f t="shared" si="0"/>
        <v>#REF!</v>
      </c>
      <c r="B59" s="16">
        <v>4</v>
      </c>
      <c r="C59" s="16">
        <v>2</v>
      </c>
      <c r="D59" s="16">
        <v>19</v>
      </c>
      <c r="E59" s="3" t="s">
        <v>519</v>
      </c>
      <c r="H59" s="19" t="e">
        <f>IF(#REF!&lt;=#REF!,0,1)</f>
        <v>#REF!</v>
      </c>
    </row>
    <row r="60" spans="1:12" ht="12.75" x14ac:dyDescent="0.2">
      <c r="A60" s="16" t="e">
        <f t="shared" si="0"/>
        <v>#REF!</v>
      </c>
      <c r="B60" s="16">
        <v>4</v>
      </c>
      <c r="C60" s="16">
        <v>2</v>
      </c>
      <c r="D60" s="16">
        <v>20</v>
      </c>
      <c r="E60" s="3" t="s">
        <v>520</v>
      </c>
      <c r="H60" s="19" t="e">
        <f>IF(#REF!&lt;=#REF!,0,1)</f>
        <v>#REF!</v>
      </c>
    </row>
    <row r="61" spans="1:12" ht="12.75" x14ac:dyDescent="0.2">
      <c r="A61" s="16" t="e">
        <f t="shared" si="0"/>
        <v>#REF!</v>
      </c>
      <c r="B61" s="16">
        <v>4</v>
      </c>
      <c r="C61" s="16">
        <v>2</v>
      </c>
      <c r="D61" s="16">
        <v>21</v>
      </c>
      <c r="E61" s="3" t="s">
        <v>521</v>
      </c>
      <c r="H61" s="19" t="e">
        <f>IF(#REF!&lt;=#REF!,0,1)</f>
        <v>#REF!</v>
      </c>
    </row>
    <row r="62" spans="1:12" ht="12.75" x14ac:dyDescent="0.2">
      <c r="A62" s="16" t="e">
        <f t="shared" si="0"/>
        <v>#REF!</v>
      </c>
      <c r="B62" s="16">
        <v>4</v>
      </c>
      <c r="C62" s="16">
        <v>2</v>
      </c>
      <c r="D62" s="16">
        <v>22</v>
      </c>
      <c r="E62" s="3" t="s">
        <v>522</v>
      </c>
      <c r="H62" s="19" t="e">
        <f>IF(#REF!&lt;=#REF!,0,1)</f>
        <v>#REF!</v>
      </c>
    </row>
    <row r="63" spans="1:12" ht="12.75" x14ac:dyDescent="0.2">
      <c r="A63" s="16" t="e">
        <f t="shared" si="0"/>
        <v>#REF!</v>
      </c>
      <c r="B63" s="16">
        <v>4</v>
      </c>
      <c r="C63" s="16">
        <v>2</v>
      </c>
      <c r="D63" s="16">
        <v>23</v>
      </c>
      <c r="E63" s="3" t="s">
        <v>523</v>
      </c>
      <c r="H63" s="19" t="e">
        <f>IF(#REF!&lt;=#REF!,0,1)</f>
        <v>#REF!</v>
      </c>
    </row>
    <row r="64" spans="1:12" ht="12.75" x14ac:dyDescent="0.2">
      <c r="A64" s="16" t="e">
        <f t="shared" si="0"/>
        <v>#REF!</v>
      </c>
      <c r="B64" s="16">
        <v>4</v>
      </c>
      <c r="C64" s="16">
        <v>2</v>
      </c>
      <c r="D64" s="16">
        <v>24</v>
      </c>
      <c r="E64" s="3" t="s">
        <v>524</v>
      </c>
      <c r="H64" s="19" t="e">
        <f>IF(#REF!&lt;=#REF!,0,1)</f>
        <v>#REF!</v>
      </c>
    </row>
    <row r="65" spans="1:8" ht="12.75" x14ac:dyDescent="0.2">
      <c r="A65" s="16" t="e">
        <f t="shared" si="0"/>
        <v>#REF!</v>
      </c>
      <c r="B65" s="16">
        <v>4</v>
      </c>
      <c r="C65" s="16">
        <v>2</v>
      </c>
      <c r="D65" s="16">
        <v>25</v>
      </c>
      <c r="E65" s="3" t="s">
        <v>525</v>
      </c>
      <c r="H65" s="19" t="e">
        <f>IF(#REF!&lt;=#REF!,0,1)</f>
        <v>#REF!</v>
      </c>
    </row>
    <row r="66" spans="1:8" ht="12.75" x14ac:dyDescent="0.2">
      <c r="A66" s="16" t="e">
        <f t="shared" si="0"/>
        <v>#REF!</v>
      </c>
      <c r="B66" s="16">
        <v>4</v>
      </c>
      <c r="C66" s="16">
        <v>2</v>
      </c>
      <c r="D66" s="16">
        <v>26</v>
      </c>
      <c r="E66" s="3" t="s">
        <v>526</v>
      </c>
      <c r="H66" s="19" t="e">
        <f>IF(#REF!&lt;=#REF!,0,1)</f>
        <v>#REF!</v>
      </c>
    </row>
    <row r="67" spans="1:8" ht="12.75" x14ac:dyDescent="0.2">
      <c r="A67" s="16" t="e">
        <f t="shared" si="0"/>
        <v>#REF!</v>
      </c>
      <c r="B67" s="16">
        <v>4</v>
      </c>
      <c r="C67" s="16">
        <v>3</v>
      </c>
      <c r="D67" s="16">
        <v>30</v>
      </c>
      <c r="E67" s="3" t="s">
        <v>926</v>
      </c>
      <c r="H67" s="19" t="e">
        <f>IF(#REF!&lt;=#REF!,0,1)</f>
        <v>#REF!</v>
      </c>
    </row>
    <row r="68" spans="1:8" ht="12.75" x14ac:dyDescent="0.2">
      <c r="A68" s="16" t="e">
        <f t="shared" si="0"/>
        <v>#REF!</v>
      </c>
      <c r="B68" s="16">
        <v>4</v>
      </c>
      <c r="C68" s="16">
        <v>3</v>
      </c>
      <c r="D68" s="16">
        <v>31</v>
      </c>
      <c r="E68" s="3" t="s">
        <v>927</v>
      </c>
      <c r="H68" s="19" t="e">
        <f>IF(#REF!&lt;=#REF!,0,1)</f>
        <v>#REF!</v>
      </c>
    </row>
    <row r="69" spans="1:8" ht="12.75" x14ac:dyDescent="0.2">
      <c r="A69" s="16" t="e">
        <f t="shared" si="0"/>
        <v>#REF!</v>
      </c>
      <c r="B69" s="16">
        <v>4</v>
      </c>
      <c r="C69" s="16">
        <v>3</v>
      </c>
      <c r="D69" s="16">
        <v>32</v>
      </c>
      <c r="E69" s="3" t="s">
        <v>928</v>
      </c>
      <c r="H69" s="19" t="e">
        <f>IF(#REF!&lt;=#REF!,0,1)</f>
        <v>#REF!</v>
      </c>
    </row>
    <row r="70" spans="1:8" ht="12.75" x14ac:dyDescent="0.2">
      <c r="A70" s="16" t="e">
        <f t="shared" si="0"/>
        <v>#REF!</v>
      </c>
      <c r="B70" s="16">
        <v>4</v>
      </c>
      <c r="C70" s="16">
        <v>3</v>
      </c>
      <c r="D70" s="16">
        <v>33</v>
      </c>
      <c r="E70" s="3" t="s">
        <v>929</v>
      </c>
      <c r="H70" s="19" t="e">
        <f>IF(#REF!&lt;=#REF!,0,1)</f>
        <v>#REF!</v>
      </c>
    </row>
    <row r="71" spans="1:8" ht="12.75" x14ac:dyDescent="0.2">
      <c r="A71" s="16" t="e">
        <f t="shared" si="0"/>
        <v>#REF!</v>
      </c>
      <c r="B71" s="16">
        <v>4</v>
      </c>
      <c r="C71" s="16">
        <v>3</v>
      </c>
      <c r="D71" s="16">
        <v>34</v>
      </c>
      <c r="E71" s="3" t="s">
        <v>930</v>
      </c>
      <c r="H71" s="19" t="e">
        <f>IF(#REF!&lt;=#REF!,0,1)</f>
        <v>#REF!</v>
      </c>
    </row>
    <row r="72" spans="1:8" ht="12.75" x14ac:dyDescent="0.2">
      <c r="A72" s="16" t="e">
        <f t="shared" si="0"/>
        <v>#REF!</v>
      </c>
      <c r="B72" s="16">
        <v>4</v>
      </c>
      <c r="C72" s="16">
        <v>3</v>
      </c>
      <c r="D72" s="16">
        <v>35</v>
      </c>
      <c r="E72" s="3" t="s">
        <v>931</v>
      </c>
      <c r="H72" s="19" t="e">
        <f>IF(#REF!&lt;=#REF!,0,1)</f>
        <v>#REF!</v>
      </c>
    </row>
    <row r="73" spans="1:8" ht="12.75" x14ac:dyDescent="0.2">
      <c r="A73" s="16" t="e">
        <f t="shared" si="0"/>
        <v>#REF!</v>
      </c>
      <c r="B73" s="16">
        <v>4</v>
      </c>
      <c r="C73" s="16">
        <v>3</v>
      </c>
      <c r="D73" s="16">
        <v>36</v>
      </c>
      <c r="E73" s="3" t="s">
        <v>932</v>
      </c>
      <c r="H73" s="19" t="e">
        <f>IF(#REF!&lt;=#REF!,0,1)</f>
        <v>#REF!</v>
      </c>
    </row>
    <row r="74" spans="1:8" ht="12.75" x14ac:dyDescent="0.2">
      <c r="A74" s="16" t="e">
        <f t="shared" si="0"/>
        <v>#REF!</v>
      </c>
      <c r="B74" s="16">
        <v>4</v>
      </c>
      <c r="C74" s="16">
        <v>3</v>
      </c>
      <c r="D74" s="16">
        <v>37</v>
      </c>
      <c r="E74" s="3" t="s">
        <v>933</v>
      </c>
      <c r="H74" s="19" t="e">
        <f>IF(#REF!&lt;=#REF!,0,1)</f>
        <v>#REF!</v>
      </c>
    </row>
    <row r="75" spans="1:8" ht="12.75" x14ac:dyDescent="0.2">
      <c r="A75" s="16" t="e">
        <f t="shared" si="0"/>
        <v>#REF!</v>
      </c>
      <c r="B75" s="16">
        <v>4</v>
      </c>
      <c r="C75" s="16">
        <v>3</v>
      </c>
      <c r="D75" s="16">
        <v>38</v>
      </c>
      <c r="E75" s="3" t="s">
        <v>934</v>
      </c>
      <c r="H75" s="19" t="e">
        <f>IF(#REF!&lt;=#REF!,0,1)</f>
        <v>#REF!</v>
      </c>
    </row>
    <row r="76" spans="1:8" ht="12.75" x14ac:dyDescent="0.2">
      <c r="A76" s="16" t="e">
        <f t="shared" si="0"/>
        <v>#REF!</v>
      </c>
      <c r="B76" s="16">
        <v>4</v>
      </c>
      <c r="C76" s="16">
        <v>3</v>
      </c>
      <c r="D76" s="16">
        <v>39</v>
      </c>
      <c r="E76" s="3" t="s">
        <v>935</v>
      </c>
      <c r="H76" s="19" t="e">
        <f>IF(#REF!&lt;=#REF!,0,1)</f>
        <v>#REF!</v>
      </c>
    </row>
    <row r="77" spans="1:8" ht="12.75" x14ac:dyDescent="0.2">
      <c r="A77" s="16" t="e">
        <f t="shared" ref="A77:A140" si="1">P_3</f>
        <v>#REF!</v>
      </c>
      <c r="B77" s="16">
        <v>4</v>
      </c>
      <c r="C77" s="16">
        <v>3</v>
      </c>
      <c r="D77" s="16">
        <v>40</v>
      </c>
      <c r="E77" s="3" t="s">
        <v>936</v>
      </c>
      <c r="H77" s="19" t="e">
        <f>IF(#REF!&lt;=#REF!,0,1)</f>
        <v>#REF!</v>
      </c>
    </row>
    <row r="78" spans="1:8" ht="12.75" x14ac:dyDescent="0.2">
      <c r="A78" s="16" t="e">
        <f t="shared" si="1"/>
        <v>#REF!</v>
      </c>
      <c r="B78" s="16">
        <v>4</v>
      </c>
      <c r="C78" s="16">
        <v>3</v>
      </c>
      <c r="D78" s="16">
        <v>41</v>
      </c>
      <c r="E78" s="3" t="s">
        <v>937</v>
      </c>
      <c r="H78" s="19" t="e">
        <f>IF(#REF!&lt;=#REF!,0,1)</f>
        <v>#REF!</v>
      </c>
    </row>
    <row r="79" spans="1:8" ht="12.75" x14ac:dyDescent="0.2">
      <c r="A79" s="16" t="e">
        <f t="shared" si="1"/>
        <v>#REF!</v>
      </c>
      <c r="B79" s="16">
        <v>4</v>
      </c>
      <c r="C79" s="16">
        <v>3</v>
      </c>
      <c r="D79" s="16">
        <v>42</v>
      </c>
      <c r="E79" s="3" t="s">
        <v>938</v>
      </c>
      <c r="H79" s="19" t="e">
        <f>IF(#REF!&lt;=#REF!,0,1)</f>
        <v>#REF!</v>
      </c>
    </row>
    <row r="80" spans="1:8" ht="12.75" x14ac:dyDescent="0.2">
      <c r="A80" s="16" t="e">
        <f t="shared" si="1"/>
        <v>#REF!</v>
      </c>
      <c r="B80" s="16">
        <v>4</v>
      </c>
      <c r="C80" s="16">
        <v>3</v>
      </c>
      <c r="D80" s="16">
        <v>43</v>
      </c>
      <c r="E80" s="3" t="s">
        <v>939</v>
      </c>
      <c r="H80" s="19" t="e">
        <f>IF(#REF!&lt;=#REF!,0,1)</f>
        <v>#REF!</v>
      </c>
    </row>
    <row r="81" spans="1:8" ht="12.75" x14ac:dyDescent="0.2">
      <c r="A81" s="16" t="e">
        <f t="shared" si="1"/>
        <v>#REF!</v>
      </c>
      <c r="B81" s="16">
        <v>4</v>
      </c>
      <c r="C81" s="16">
        <v>3</v>
      </c>
      <c r="D81" s="16">
        <v>44</v>
      </c>
      <c r="E81" s="3" t="s">
        <v>940</v>
      </c>
      <c r="H81" s="19" t="e">
        <f>IF(#REF!&lt;=#REF!,0,1)</f>
        <v>#REF!</v>
      </c>
    </row>
    <row r="82" spans="1:8" ht="12.75" x14ac:dyDescent="0.2">
      <c r="A82" s="16" t="e">
        <f t="shared" si="1"/>
        <v>#REF!</v>
      </c>
      <c r="B82" s="16">
        <v>4</v>
      </c>
      <c r="C82" s="16">
        <v>4</v>
      </c>
      <c r="D82" s="16">
        <v>48</v>
      </c>
      <c r="E82" s="3" t="s">
        <v>527</v>
      </c>
      <c r="H82" s="19" t="e">
        <f>IF(#REF!&lt;=#REF!,0,1)</f>
        <v>#REF!</v>
      </c>
    </row>
    <row r="83" spans="1:8" ht="12.75" x14ac:dyDescent="0.2">
      <c r="A83" s="16" t="e">
        <f t="shared" si="1"/>
        <v>#REF!</v>
      </c>
      <c r="B83" s="16">
        <v>4</v>
      </c>
      <c r="C83" s="16">
        <v>4</v>
      </c>
      <c r="D83" s="16">
        <v>49</v>
      </c>
      <c r="E83" s="3" t="s">
        <v>528</v>
      </c>
      <c r="H83" s="19" t="e">
        <f>IF(#REF!&lt;=#REF!,0,1)</f>
        <v>#REF!</v>
      </c>
    </row>
    <row r="84" spans="1:8" ht="12.75" x14ac:dyDescent="0.2">
      <c r="A84" s="16" t="e">
        <f t="shared" si="1"/>
        <v>#REF!</v>
      </c>
      <c r="B84" s="16">
        <v>4</v>
      </c>
      <c r="C84" s="16">
        <v>4</v>
      </c>
      <c r="D84" s="16">
        <v>50</v>
      </c>
      <c r="E84" s="3" t="s">
        <v>529</v>
      </c>
      <c r="H84" s="19" t="e">
        <f>IF(#REF!&lt;=#REF!,0,1)</f>
        <v>#REF!</v>
      </c>
    </row>
    <row r="85" spans="1:8" ht="12.75" x14ac:dyDescent="0.2">
      <c r="A85" s="16" t="e">
        <f t="shared" si="1"/>
        <v>#REF!</v>
      </c>
      <c r="B85" s="16">
        <v>4</v>
      </c>
      <c r="C85" s="16">
        <v>4</v>
      </c>
      <c r="D85" s="16">
        <v>51</v>
      </c>
      <c r="E85" s="3" t="s">
        <v>530</v>
      </c>
      <c r="H85" s="19" t="e">
        <f>IF(#REF!&lt;=#REF!,0,1)</f>
        <v>#REF!</v>
      </c>
    </row>
    <row r="86" spans="1:8" ht="12.75" x14ac:dyDescent="0.2">
      <c r="A86" s="16" t="e">
        <f t="shared" si="1"/>
        <v>#REF!</v>
      </c>
      <c r="B86" s="16">
        <v>4</v>
      </c>
      <c r="C86" s="16">
        <v>4</v>
      </c>
      <c r="D86" s="16">
        <v>52</v>
      </c>
      <c r="E86" s="3" t="s">
        <v>531</v>
      </c>
      <c r="H86" s="19" t="e">
        <f>IF(#REF!&lt;=#REF!,0,1)</f>
        <v>#REF!</v>
      </c>
    </row>
    <row r="87" spans="1:8" ht="12.75" x14ac:dyDescent="0.2">
      <c r="A87" s="16" t="e">
        <f t="shared" si="1"/>
        <v>#REF!</v>
      </c>
      <c r="B87" s="16">
        <v>4</v>
      </c>
      <c r="C87" s="16">
        <v>4</v>
      </c>
      <c r="D87" s="16">
        <v>53</v>
      </c>
      <c r="E87" s="3" t="s">
        <v>532</v>
      </c>
      <c r="H87" s="19" t="e">
        <f>IF(#REF!&lt;=#REF!,0,1)</f>
        <v>#REF!</v>
      </c>
    </row>
    <row r="88" spans="1:8" ht="12.75" x14ac:dyDescent="0.2">
      <c r="A88" s="16" t="e">
        <f t="shared" si="1"/>
        <v>#REF!</v>
      </c>
      <c r="B88" s="16">
        <v>4</v>
      </c>
      <c r="C88" s="16">
        <v>4</v>
      </c>
      <c r="D88" s="16">
        <v>54</v>
      </c>
      <c r="E88" s="3" t="s">
        <v>533</v>
      </c>
      <c r="H88" s="19" t="e">
        <f>IF(#REF!&lt;=#REF!,0,1)</f>
        <v>#REF!</v>
      </c>
    </row>
    <row r="89" spans="1:8" ht="12.75" x14ac:dyDescent="0.2">
      <c r="A89" s="16" t="e">
        <f t="shared" si="1"/>
        <v>#REF!</v>
      </c>
      <c r="B89" s="16">
        <v>4</v>
      </c>
      <c r="C89" s="16">
        <v>4</v>
      </c>
      <c r="D89" s="16">
        <v>55</v>
      </c>
      <c r="E89" s="3" t="s">
        <v>534</v>
      </c>
      <c r="H89" s="19" t="e">
        <f>IF(#REF!&lt;=#REF!,0,1)</f>
        <v>#REF!</v>
      </c>
    </row>
    <row r="90" spans="1:8" ht="12.75" x14ac:dyDescent="0.2">
      <c r="A90" s="16" t="e">
        <f t="shared" si="1"/>
        <v>#REF!</v>
      </c>
      <c r="B90" s="16">
        <v>4</v>
      </c>
      <c r="C90" s="16">
        <v>4</v>
      </c>
      <c r="D90" s="16">
        <v>56</v>
      </c>
      <c r="E90" s="3" t="s">
        <v>535</v>
      </c>
      <c r="H90" s="19" t="e">
        <f>IF(#REF!&lt;=#REF!,0,1)</f>
        <v>#REF!</v>
      </c>
    </row>
    <row r="91" spans="1:8" ht="12.75" x14ac:dyDescent="0.2">
      <c r="A91" s="16" t="e">
        <f t="shared" si="1"/>
        <v>#REF!</v>
      </c>
      <c r="B91" s="16">
        <v>4</v>
      </c>
      <c r="C91" s="16">
        <v>4</v>
      </c>
      <c r="D91" s="16">
        <v>57</v>
      </c>
      <c r="E91" s="3" t="s">
        <v>536</v>
      </c>
      <c r="H91" s="19" t="e">
        <f>IF(#REF!&lt;=#REF!,0,1)</f>
        <v>#REF!</v>
      </c>
    </row>
    <row r="92" spans="1:8" ht="12.75" x14ac:dyDescent="0.2">
      <c r="A92" s="16" t="e">
        <f t="shared" si="1"/>
        <v>#REF!</v>
      </c>
      <c r="B92" s="16">
        <v>4</v>
      </c>
      <c r="C92" s="16">
        <v>4</v>
      </c>
      <c r="D92" s="16">
        <v>58</v>
      </c>
      <c r="E92" s="3" t="s">
        <v>537</v>
      </c>
      <c r="H92" s="19" t="e">
        <f>IF(#REF!&lt;=#REF!,0,1)</f>
        <v>#REF!</v>
      </c>
    </row>
    <row r="93" spans="1:8" ht="12.75" x14ac:dyDescent="0.2">
      <c r="A93" s="16" t="e">
        <f t="shared" si="1"/>
        <v>#REF!</v>
      </c>
      <c r="B93" s="16">
        <v>4</v>
      </c>
      <c r="C93" s="16">
        <v>4</v>
      </c>
      <c r="D93" s="16">
        <v>59</v>
      </c>
      <c r="E93" s="3" t="s">
        <v>538</v>
      </c>
      <c r="H93" s="19" t="e">
        <f>IF(#REF!&lt;=#REF!,0,1)</f>
        <v>#REF!</v>
      </c>
    </row>
    <row r="94" spans="1:8" ht="12.75" x14ac:dyDescent="0.2">
      <c r="A94" s="16" t="e">
        <f t="shared" si="1"/>
        <v>#REF!</v>
      </c>
      <c r="B94" s="16">
        <v>4</v>
      </c>
      <c r="C94" s="16">
        <v>4</v>
      </c>
      <c r="D94" s="16">
        <v>60</v>
      </c>
      <c r="E94" s="3" t="s">
        <v>539</v>
      </c>
      <c r="H94" s="19" t="e">
        <f>IF(#REF!&lt;=#REF!,0,1)</f>
        <v>#REF!</v>
      </c>
    </row>
    <row r="95" spans="1:8" ht="12.75" x14ac:dyDescent="0.2">
      <c r="A95" s="16" t="e">
        <f t="shared" si="1"/>
        <v>#REF!</v>
      </c>
      <c r="B95" s="16">
        <v>4</v>
      </c>
      <c r="C95" s="16">
        <v>4</v>
      </c>
      <c r="D95" s="16">
        <v>61</v>
      </c>
      <c r="E95" s="3" t="s">
        <v>540</v>
      </c>
      <c r="H95" s="19" t="e">
        <f>IF(#REF!&lt;=#REF!,0,1)</f>
        <v>#REF!</v>
      </c>
    </row>
    <row r="96" spans="1:8" ht="12.75" x14ac:dyDescent="0.2">
      <c r="A96" s="16" t="e">
        <f t="shared" si="1"/>
        <v>#REF!</v>
      </c>
      <c r="B96" s="16">
        <v>4</v>
      </c>
      <c r="C96" s="16">
        <v>4</v>
      </c>
      <c r="D96" s="16">
        <v>62</v>
      </c>
      <c r="E96" s="3" t="s">
        <v>541</v>
      </c>
      <c r="H96" s="19" t="e">
        <f>IF(#REF!&lt;=#REF!,0,1)</f>
        <v>#REF!</v>
      </c>
    </row>
    <row r="97" spans="1:8" ht="12.75" x14ac:dyDescent="0.2">
      <c r="A97" s="16" t="e">
        <f t="shared" si="1"/>
        <v>#REF!</v>
      </c>
      <c r="B97" s="16">
        <v>4</v>
      </c>
      <c r="C97" s="16">
        <v>5</v>
      </c>
      <c r="D97" s="16">
        <v>63</v>
      </c>
      <c r="E97" s="3" t="s">
        <v>340</v>
      </c>
      <c r="H97" s="19" t="e">
        <f>IF(#REF!&lt;=#REF!,0,1)</f>
        <v>#REF!</v>
      </c>
    </row>
    <row r="98" spans="1:8" ht="12.75" x14ac:dyDescent="0.2">
      <c r="A98" s="16" t="e">
        <f t="shared" si="1"/>
        <v>#REF!</v>
      </c>
      <c r="B98" s="16">
        <v>4</v>
      </c>
      <c r="C98" s="16">
        <v>6</v>
      </c>
      <c r="D98" s="16">
        <v>64</v>
      </c>
      <c r="E98" s="3" t="s">
        <v>341</v>
      </c>
      <c r="H98" s="19" t="e">
        <f>IF(#REF!&lt;=#REF!,0,1)</f>
        <v>#REF!</v>
      </c>
    </row>
    <row r="99" spans="1:8" ht="12.75" x14ac:dyDescent="0.2">
      <c r="A99" s="16" t="e">
        <f t="shared" si="1"/>
        <v>#REF!</v>
      </c>
      <c r="B99" s="16">
        <v>4</v>
      </c>
      <c r="C99" s="16">
        <v>7</v>
      </c>
      <c r="D99" s="16">
        <v>65</v>
      </c>
      <c r="E99" s="3" t="s">
        <v>342</v>
      </c>
      <c r="H99" s="19" t="e">
        <f>IF(#REF!&lt;=#REF!,0,1)</f>
        <v>#REF!</v>
      </c>
    </row>
    <row r="100" spans="1:8" ht="12.75" x14ac:dyDescent="0.2">
      <c r="A100" s="16" t="e">
        <f t="shared" si="1"/>
        <v>#REF!</v>
      </c>
      <c r="B100" s="16">
        <v>4</v>
      </c>
      <c r="C100" s="16">
        <v>8</v>
      </c>
      <c r="D100" s="16">
        <v>66</v>
      </c>
      <c r="E100" s="3" t="s">
        <v>27</v>
      </c>
      <c r="H100" s="19" t="e">
        <f>IF(SUM(#REF!,#REF!)&lt;=SUM(#REF!,#REF!,#REF!,#REF!,#REF!,#REF!,#REF!,#REF!,#REF!),0,1)</f>
        <v>#REF!</v>
      </c>
    </row>
    <row r="101" spans="1:8" ht="12.75" x14ac:dyDescent="0.2">
      <c r="A101" s="16" t="e">
        <f t="shared" si="1"/>
        <v>#REF!</v>
      </c>
      <c r="B101" s="16">
        <v>4</v>
      </c>
      <c r="C101" s="16">
        <v>9</v>
      </c>
      <c r="D101" s="16">
        <v>67</v>
      </c>
      <c r="E101" s="3" t="s">
        <v>343</v>
      </c>
      <c r="H101" s="19" t="e">
        <f>IF(#REF!&lt;=#REF!,0,1)</f>
        <v>#REF!</v>
      </c>
    </row>
    <row r="102" spans="1:8" ht="12.75" x14ac:dyDescent="0.2">
      <c r="A102" s="16" t="e">
        <f t="shared" si="1"/>
        <v>#REF!</v>
      </c>
      <c r="B102" s="16">
        <v>4</v>
      </c>
      <c r="C102" s="16">
        <v>10</v>
      </c>
      <c r="D102" s="16">
        <v>68</v>
      </c>
      <c r="E102" s="3" t="s">
        <v>344</v>
      </c>
      <c r="H102" s="19" t="e">
        <f>IF(#REF!&lt;=#REF!,0,1)</f>
        <v>#REF!</v>
      </c>
    </row>
    <row r="103" spans="1:8" ht="12.75" x14ac:dyDescent="0.2">
      <c r="A103" s="16" t="e">
        <f t="shared" si="1"/>
        <v>#REF!</v>
      </c>
      <c r="B103" s="16">
        <v>4</v>
      </c>
      <c r="C103" s="16">
        <v>11</v>
      </c>
      <c r="D103" s="16">
        <v>69</v>
      </c>
      <c r="E103" s="3" t="s">
        <v>345</v>
      </c>
      <c r="H103" s="19" t="e">
        <f>IF(#REF!&lt;=#REF!,0,1)</f>
        <v>#REF!</v>
      </c>
    </row>
    <row r="104" spans="1:8" ht="12.75" x14ac:dyDescent="0.2">
      <c r="A104" s="16" t="e">
        <f t="shared" si="1"/>
        <v>#REF!</v>
      </c>
      <c r="B104" s="16">
        <v>4</v>
      </c>
      <c r="C104" s="16">
        <v>12</v>
      </c>
      <c r="D104" s="16">
        <v>70</v>
      </c>
      <c r="E104" s="3" t="s">
        <v>346</v>
      </c>
      <c r="H104" s="19" t="e">
        <f>IF(#REF!&lt;=#REF!,0,1)</f>
        <v>#REF!</v>
      </c>
    </row>
    <row r="105" spans="1:8" ht="12.75" x14ac:dyDescent="0.2">
      <c r="A105" s="16" t="e">
        <f t="shared" si="1"/>
        <v>#REF!</v>
      </c>
      <c r="B105" s="16">
        <v>4</v>
      </c>
      <c r="C105" s="16">
        <v>13</v>
      </c>
      <c r="D105" s="16">
        <v>71</v>
      </c>
      <c r="E105" s="3" t="s">
        <v>61</v>
      </c>
      <c r="H105" s="19" t="e">
        <f>IF(#REF!&lt;=#REF!,0,1)</f>
        <v>#REF!</v>
      </c>
    </row>
    <row r="106" spans="1:8" ht="12.75" x14ac:dyDescent="0.2">
      <c r="A106" s="16" t="e">
        <f t="shared" si="1"/>
        <v>#REF!</v>
      </c>
      <c r="B106" s="16">
        <v>4</v>
      </c>
      <c r="C106" s="16">
        <v>14</v>
      </c>
      <c r="D106" s="16">
        <v>72</v>
      </c>
      <c r="E106" s="3" t="s">
        <v>62</v>
      </c>
      <c r="H106" s="19" t="e">
        <f>IF(#REF!&lt;=#REF!,0,1)</f>
        <v>#REF!</v>
      </c>
    </row>
    <row r="107" spans="1:8" ht="12.75" x14ac:dyDescent="0.2">
      <c r="A107" s="16" t="e">
        <f t="shared" si="1"/>
        <v>#REF!</v>
      </c>
      <c r="B107" s="16">
        <v>4</v>
      </c>
      <c r="C107" s="16">
        <v>15</v>
      </c>
      <c r="D107" s="16">
        <v>73</v>
      </c>
      <c r="E107" s="3" t="s">
        <v>63</v>
      </c>
      <c r="H107" s="19" t="e">
        <f>IF(#REF!&lt;=#REF!,0,1)</f>
        <v>#REF!</v>
      </c>
    </row>
    <row r="108" spans="1:8" ht="12.75" x14ac:dyDescent="0.2">
      <c r="A108" s="16" t="e">
        <f t="shared" si="1"/>
        <v>#REF!</v>
      </c>
      <c r="B108" s="16">
        <v>4</v>
      </c>
      <c r="C108" s="16">
        <v>15</v>
      </c>
      <c r="D108" s="16">
        <v>74</v>
      </c>
      <c r="E108" s="3" t="s">
        <v>329</v>
      </c>
      <c r="H108" s="19" t="e">
        <f>IF(#REF!&lt;=SUM(#REF!,#REF!),0,1)</f>
        <v>#REF!</v>
      </c>
    </row>
    <row r="109" spans="1:8" ht="12.75" x14ac:dyDescent="0.2">
      <c r="A109" s="16" t="e">
        <f t="shared" si="1"/>
        <v>#REF!</v>
      </c>
      <c r="B109" s="16">
        <v>4</v>
      </c>
      <c r="C109" s="16">
        <v>15</v>
      </c>
      <c r="D109" s="16">
        <v>75</v>
      </c>
      <c r="E109" s="3" t="s">
        <v>330</v>
      </c>
      <c r="H109" s="19" t="e">
        <f>IF(#REF!&lt;=SUM(#REF!,#REF!),0,1)</f>
        <v>#REF!</v>
      </c>
    </row>
    <row r="110" spans="1:8" ht="12.75" x14ac:dyDescent="0.2">
      <c r="A110" s="16" t="e">
        <f t="shared" si="1"/>
        <v>#REF!</v>
      </c>
      <c r="B110" s="16">
        <v>4</v>
      </c>
      <c r="C110" s="16">
        <v>16</v>
      </c>
      <c r="D110" s="16">
        <v>76</v>
      </c>
      <c r="E110" s="3" t="s">
        <v>815</v>
      </c>
      <c r="H110" s="16" t="e">
        <f>IF(OR(AND(#REF!=0,#REF!=0),AND(#REF!&gt;0,#REF!&gt;0)),0,1)</f>
        <v>#REF!</v>
      </c>
    </row>
    <row r="111" spans="1:8" ht="12.75" x14ac:dyDescent="0.2">
      <c r="A111" s="16" t="e">
        <f t="shared" si="1"/>
        <v>#REF!</v>
      </c>
      <c r="B111" s="16">
        <v>4</v>
      </c>
      <c r="C111" s="16">
        <v>16</v>
      </c>
      <c r="D111" s="16">
        <v>77</v>
      </c>
      <c r="E111" s="3" t="s">
        <v>542</v>
      </c>
      <c r="H111" s="16" t="e">
        <f>IF(OR(AND(#REF!=0,#REF!=0),AND(#REF!&gt;0,#REF!&gt;0)),0,1)</f>
        <v>#REF!</v>
      </c>
    </row>
    <row r="112" spans="1:8" ht="12.75" x14ac:dyDescent="0.2">
      <c r="A112" s="16" t="e">
        <f t="shared" si="1"/>
        <v>#REF!</v>
      </c>
      <c r="B112" s="16">
        <v>4</v>
      </c>
      <c r="C112" s="16">
        <v>16</v>
      </c>
      <c r="D112" s="16">
        <v>78</v>
      </c>
      <c r="E112" s="3" t="s">
        <v>568</v>
      </c>
      <c r="H112" s="16" t="e">
        <f>IF(OR(AND(#REF!=0,#REF!=0),AND(#REF!&gt;0,#REF!&gt;0)),0,1)</f>
        <v>#REF!</v>
      </c>
    </row>
    <row r="113" spans="1:8" ht="12.75" x14ac:dyDescent="0.2">
      <c r="A113" s="16" t="e">
        <f t="shared" si="1"/>
        <v>#REF!</v>
      </c>
      <c r="B113" s="16">
        <v>4</v>
      </c>
      <c r="C113" s="16">
        <v>16</v>
      </c>
      <c r="D113" s="16">
        <v>79</v>
      </c>
      <c r="E113" s="3" t="s">
        <v>569</v>
      </c>
      <c r="H113" s="16" t="e">
        <f>IF(OR(AND(#REF!=0,#REF!=0),AND(#REF!&gt;0,#REF!&gt;0)),0,1)</f>
        <v>#REF!</v>
      </c>
    </row>
    <row r="114" spans="1:8" ht="12.75" x14ac:dyDescent="0.2">
      <c r="A114" s="16" t="e">
        <f t="shared" si="1"/>
        <v>#REF!</v>
      </c>
      <c r="B114" s="16">
        <v>4</v>
      </c>
      <c r="C114" s="16">
        <v>16</v>
      </c>
      <c r="D114" s="16">
        <v>80</v>
      </c>
      <c r="E114" s="3" t="s">
        <v>570</v>
      </c>
      <c r="H114" s="16" t="e">
        <f>IF(OR(AND(#REF!=0,#REF!=0),AND(#REF!&gt;0,#REF!&gt;0)),0,1)</f>
        <v>#REF!</v>
      </c>
    </row>
    <row r="115" spans="1:8" ht="12.75" x14ac:dyDescent="0.2">
      <c r="A115" s="16" t="e">
        <f t="shared" si="1"/>
        <v>#REF!</v>
      </c>
      <c r="B115" s="16">
        <v>4</v>
      </c>
      <c r="C115" s="16">
        <v>16</v>
      </c>
      <c r="D115" s="16">
        <v>81</v>
      </c>
      <c r="E115" s="3" t="s">
        <v>571</v>
      </c>
      <c r="H115" s="16" t="e">
        <f>IF(OR(AND(#REF!=0,#REF!=0),AND(#REF!&gt;0,#REF!&gt;0)),0,1)</f>
        <v>#REF!</v>
      </c>
    </row>
    <row r="116" spans="1:8" ht="12.75" x14ac:dyDescent="0.2">
      <c r="A116" s="16" t="e">
        <f t="shared" si="1"/>
        <v>#REF!</v>
      </c>
      <c r="B116" s="16">
        <v>4</v>
      </c>
      <c r="C116" s="16">
        <v>16</v>
      </c>
      <c r="D116" s="16">
        <v>82</v>
      </c>
      <c r="E116" s="3" t="s">
        <v>572</v>
      </c>
      <c r="H116" s="16" t="e">
        <f>IF(OR(AND(#REF!=0,#REF!=0),AND(#REF!&gt;0,#REF!&gt;0)),0,1)</f>
        <v>#REF!</v>
      </c>
    </row>
    <row r="117" spans="1:8" ht="12.75" x14ac:dyDescent="0.2">
      <c r="A117" s="16" t="e">
        <f t="shared" si="1"/>
        <v>#REF!</v>
      </c>
      <c r="B117" s="16">
        <v>4</v>
      </c>
      <c r="C117" s="16">
        <v>16</v>
      </c>
      <c r="D117" s="16">
        <v>83</v>
      </c>
      <c r="E117" s="3" t="s">
        <v>573</v>
      </c>
      <c r="H117" s="16" t="e">
        <f>IF(OR(AND(#REF!=0,#REF!=0),AND(#REF!&gt;0,#REF!&gt;0)),0,1)</f>
        <v>#REF!</v>
      </c>
    </row>
    <row r="118" spans="1:8" ht="12.75" x14ac:dyDescent="0.2">
      <c r="A118" s="16" t="e">
        <f t="shared" si="1"/>
        <v>#REF!</v>
      </c>
      <c r="B118" s="16">
        <v>4</v>
      </c>
      <c r="C118" s="16">
        <v>16</v>
      </c>
      <c r="D118" s="16">
        <v>84</v>
      </c>
      <c r="E118" s="3" t="s">
        <v>574</v>
      </c>
      <c r="H118" s="16" t="e">
        <f>IF(OR(AND(#REF!=0,#REF!=0),AND(#REF!&gt;0,#REF!&gt;0)),0,1)</f>
        <v>#REF!</v>
      </c>
    </row>
    <row r="119" spans="1:8" ht="12.75" x14ac:dyDescent="0.2">
      <c r="A119" s="16" t="e">
        <f t="shared" si="1"/>
        <v>#REF!</v>
      </c>
      <c r="B119" s="16">
        <v>4</v>
      </c>
      <c r="C119" s="16">
        <v>16</v>
      </c>
      <c r="D119" s="16">
        <v>85</v>
      </c>
      <c r="E119" s="3" t="s">
        <v>575</v>
      </c>
      <c r="H119" s="16" t="e">
        <f>IF(OR(AND(#REF!=0,#REF!=0),AND(#REF!&gt;0,#REF!&gt;0)),0,1)</f>
        <v>#REF!</v>
      </c>
    </row>
    <row r="120" spans="1:8" ht="12.75" x14ac:dyDescent="0.2">
      <c r="A120" s="16" t="e">
        <f t="shared" si="1"/>
        <v>#REF!</v>
      </c>
      <c r="B120" s="16">
        <v>4</v>
      </c>
      <c r="C120" s="16">
        <v>16</v>
      </c>
      <c r="D120" s="16">
        <v>86</v>
      </c>
      <c r="E120" s="3" t="s">
        <v>576</v>
      </c>
      <c r="H120" s="16" t="e">
        <f>IF(OR(AND(#REF!=0,#REF!=0),AND(#REF!&gt;0,#REF!&gt;0)),0,1)</f>
        <v>#REF!</v>
      </c>
    </row>
    <row r="121" spans="1:8" ht="12.75" x14ac:dyDescent="0.2">
      <c r="A121" s="16" t="e">
        <f t="shared" si="1"/>
        <v>#REF!</v>
      </c>
      <c r="B121" s="16">
        <v>4</v>
      </c>
      <c r="C121" s="16">
        <v>16</v>
      </c>
      <c r="D121" s="16">
        <v>87</v>
      </c>
      <c r="E121" s="3" t="s">
        <v>577</v>
      </c>
      <c r="H121" s="16" t="e">
        <f>IF(OR(AND(#REF!=0,#REF!=0),AND(#REF!&gt;0,#REF!&gt;0)),0,1)</f>
        <v>#REF!</v>
      </c>
    </row>
    <row r="122" spans="1:8" ht="12.75" x14ac:dyDescent="0.2">
      <c r="A122" s="16" t="e">
        <f t="shared" si="1"/>
        <v>#REF!</v>
      </c>
      <c r="B122" s="16">
        <v>4</v>
      </c>
      <c r="C122" s="16">
        <v>16</v>
      </c>
      <c r="D122" s="16">
        <v>88</v>
      </c>
      <c r="E122" s="3" t="s">
        <v>578</v>
      </c>
      <c r="H122" s="16" t="e">
        <f>IF(OR(AND(#REF!=0,#REF!=0),AND(#REF!&gt;0,#REF!&gt;0)),0,1)</f>
        <v>#REF!</v>
      </c>
    </row>
    <row r="123" spans="1:8" ht="12.75" x14ac:dyDescent="0.2">
      <c r="A123" s="16" t="e">
        <f t="shared" si="1"/>
        <v>#REF!</v>
      </c>
      <c r="B123" s="16">
        <v>4</v>
      </c>
      <c r="C123" s="16">
        <v>16</v>
      </c>
      <c r="D123" s="16">
        <v>89</v>
      </c>
      <c r="E123" s="3" t="s">
        <v>597</v>
      </c>
      <c r="H123" s="16" t="e">
        <f>IF(OR(AND(#REF!=0,#REF!=0),AND(#REF!&gt;0,#REF!&gt;0)),0,1)</f>
        <v>#REF!</v>
      </c>
    </row>
    <row r="124" spans="1:8" ht="12.75" x14ac:dyDescent="0.2">
      <c r="A124" s="16" t="e">
        <f t="shared" si="1"/>
        <v>#REF!</v>
      </c>
      <c r="B124" s="16">
        <v>4</v>
      </c>
      <c r="C124" s="16">
        <v>16</v>
      </c>
      <c r="D124" s="16">
        <v>90</v>
      </c>
      <c r="E124" s="3" t="s">
        <v>598</v>
      </c>
      <c r="H124" s="16" t="e">
        <f>IF(OR(AND(#REF!=0,#REF!=0),AND(#REF!&gt;0,#REF!&gt;0)),0,1)</f>
        <v>#REF!</v>
      </c>
    </row>
    <row r="125" spans="1:8" ht="12.75" x14ac:dyDescent="0.2">
      <c r="A125" s="16" t="e">
        <f t="shared" si="1"/>
        <v>#REF!</v>
      </c>
      <c r="B125" s="16">
        <v>4</v>
      </c>
      <c r="C125" s="16">
        <v>16</v>
      </c>
      <c r="D125" s="16">
        <v>91</v>
      </c>
      <c r="E125" s="3" t="s">
        <v>599</v>
      </c>
      <c r="H125" s="16" t="e">
        <f>IF(OR(AND(#REF!=0,#REF!=0),AND(#REF!&gt;0,#REF!&gt;0)),0,1)</f>
        <v>#REF!</v>
      </c>
    </row>
    <row r="126" spans="1:8" ht="12.75" x14ac:dyDescent="0.2">
      <c r="A126" s="16" t="e">
        <f t="shared" si="1"/>
        <v>#REF!</v>
      </c>
      <c r="B126" s="16">
        <v>4</v>
      </c>
      <c r="C126" s="16">
        <v>17</v>
      </c>
      <c r="D126" s="16">
        <v>92</v>
      </c>
      <c r="E126" s="3" t="s">
        <v>600</v>
      </c>
      <c r="H126" s="16" t="e">
        <f>IF(OR(AND(#REF!=0,#REF!=0),AND(#REF!&gt;0,#REF!&gt;0)),0,1)</f>
        <v>#REF!</v>
      </c>
    </row>
    <row r="127" spans="1:8" ht="12.75" x14ac:dyDescent="0.2">
      <c r="A127" s="16" t="e">
        <f t="shared" si="1"/>
        <v>#REF!</v>
      </c>
      <c r="B127" s="16">
        <v>4</v>
      </c>
      <c r="C127" s="16">
        <v>17</v>
      </c>
      <c r="D127" s="16">
        <v>93</v>
      </c>
      <c r="E127" s="3" t="s">
        <v>601</v>
      </c>
      <c r="H127" s="16" t="e">
        <f>IF(OR(AND(#REF!=0,#REF!=0),AND(#REF!&gt;0,#REF!&gt;0)),0,1)</f>
        <v>#REF!</v>
      </c>
    </row>
    <row r="128" spans="1:8" ht="12.75" x14ac:dyDescent="0.2">
      <c r="A128" s="16" t="e">
        <f t="shared" si="1"/>
        <v>#REF!</v>
      </c>
      <c r="B128" s="16">
        <v>4</v>
      </c>
      <c r="C128" s="16">
        <v>17</v>
      </c>
      <c r="D128" s="16">
        <v>94</v>
      </c>
      <c r="E128" s="3" t="s">
        <v>602</v>
      </c>
      <c r="H128" s="16" t="e">
        <f>IF(OR(AND(#REF!=0,#REF!=0),AND(#REF!&gt;0,#REF!&gt;0)),0,1)</f>
        <v>#REF!</v>
      </c>
    </row>
    <row r="129" spans="1:8" ht="12.75" x14ac:dyDescent="0.2">
      <c r="A129" s="16" t="e">
        <f t="shared" si="1"/>
        <v>#REF!</v>
      </c>
      <c r="B129" s="16">
        <v>4</v>
      </c>
      <c r="C129" s="16">
        <v>17</v>
      </c>
      <c r="D129" s="16">
        <v>95</v>
      </c>
      <c r="E129" s="3" t="s">
        <v>603</v>
      </c>
      <c r="H129" s="16" t="e">
        <f>IF(OR(AND(#REF!=0,#REF!=0),AND(#REF!&gt;0,#REF!&gt;0)),0,1)</f>
        <v>#REF!</v>
      </c>
    </row>
    <row r="130" spans="1:8" ht="12.75" x14ac:dyDescent="0.2">
      <c r="A130" s="16" t="e">
        <f t="shared" si="1"/>
        <v>#REF!</v>
      </c>
      <c r="B130" s="16">
        <v>4</v>
      </c>
      <c r="C130" s="16">
        <v>17</v>
      </c>
      <c r="D130" s="16">
        <v>96</v>
      </c>
      <c r="E130" s="3" t="s">
        <v>604</v>
      </c>
      <c r="H130" s="16" t="e">
        <f>IF(OR(AND(#REF!=0,#REF!=0),AND(#REF!&gt;0,#REF!&gt;0)),0,1)</f>
        <v>#REF!</v>
      </c>
    </row>
    <row r="131" spans="1:8" ht="12.75" x14ac:dyDescent="0.2">
      <c r="A131" s="16" t="e">
        <f t="shared" si="1"/>
        <v>#REF!</v>
      </c>
      <c r="B131" s="16">
        <v>4</v>
      </c>
      <c r="C131" s="16">
        <v>17</v>
      </c>
      <c r="D131" s="16">
        <v>97</v>
      </c>
      <c r="E131" s="3" t="s">
        <v>605</v>
      </c>
      <c r="H131" s="16" t="e">
        <f>IF(OR(AND(#REF!=0,#REF!=0),AND(#REF!&gt;0,#REF!&gt;0)),0,1)</f>
        <v>#REF!</v>
      </c>
    </row>
    <row r="132" spans="1:8" ht="12.75" x14ac:dyDescent="0.2">
      <c r="A132" s="16" t="e">
        <f t="shared" si="1"/>
        <v>#REF!</v>
      </c>
      <c r="B132" s="16">
        <v>4</v>
      </c>
      <c r="C132" s="16">
        <v>17</v>
      </c>
      <c r="D132" s="16">
        <v>98</v>
      </c>
      <c r="E132" s="3" t="s">
        <v>606</v>
      </c>
      <c r="H132" s="16" t="e">
        <f>IF(OR(AND(#REF!=0,#REF!=0),AND(#REF!&gt;0,#REF!&gt;0)),0,1)</f>
        <v>#REF!</v>
      </c>
    </row>
    <row r="133" spans="1:8" ht="12.75" x14ac:dyDescent="0.2">
      <c r="A133" s="16" t="e">
        <f t="shared" si="1"/>
        <v>#REF!</v>
      </c>
      <c r="B133" s="16">
        <v>4</v>
      </c>
      <c r="C133" s="16">
        <v>17</v>
      </c>
      <c r="D133" s="16">
        <v>99</v>
      </c>
      <c r="E133" s="3" t="s">
        <v>607</v>
      </c>
      <c r="H133" s="16" t="e">
        <f>IF(OR(AND(#REF!=0,#REF!=0),AND(#REF!&gt;0,#REF!&gt;0)),0,1)</f>
        <v>#REF!</v>
      </c>
    </row>
    <row r="134" spans="1:8" ht="12.75" x14ac:dyDescent="0.2">
      <c r="A134" s="16" t="e">
        <f t="shared" si="1"/>
        <v>#REF!</v>
      </c>
      <c r="B134" s="16">
        <v>4</v>
      </c>
      <c r="C134" s="16">
        <v>17</v>
      </c>
      <c r="D134" s="16">
        <v>100</v>
      </c>
      <c r="E134" s="3" t="s">
        <v>608</v>
      </c>
      <c r="H134" s="16" t="e">
        <f>IF(OR(AND(#REF!=0,#REF!=0),AND(#REF!&gt;0,#REF!&gt;0)),0,1)</f>
        <v>#REF!</v>
      </c>
    </row>
    <row r="135" spans="1:8" ht="12.75" x14ac:dyDescent="0.2">
      <c r="A135" s="16" t="e">
        <f t="shared" si="1"/>
        <v>#REF!</v>
      </c>
      <c r="B135" s="16">
        <v>4</v>
      </c>
      <c r="C135" s="16">
        <v>17</v>
      </c>
      <c r="D135" s="16">
        <v>101</v>
      </c>
      <c r="E135" s="3" t="s">
        <v>15</v>
      </c>
      <c r="H135" s="16" t="e">
        <f>IF(OR(AND(#REF!=0,#REF!=0),AND(#REF!&gt;0,#REF!&gt;0)),0,1)</f>
        <v>#REF!</v>
      </c>
    </row>
    <row r="136" spans="1:8" ht="12.75" x14ac:dyDescent="0.2">
      <c r="A136" s="16" t="e">
        <f t="shared" si="1"/>
        <v>#REF!</v>
      </c>
      <c r="B136" s="16">
        <v>4</v>
      </c>
      <c r="C136" s="16">
        <v>17</v>
      </c>
      <c r="D136" s="16">
        <v>102</v>
      </c>
      <c r="E136" s="3" t="s">
        <v>16</v>
      </c>
      <c r="H136" s="16" t="e">
        <f>IF(OR(AND(#REF!=0,#REF!=0),AND(#REF!&gt;0,#REF!&gt;0)),0,1)</f>
        <v>#REF!</v>
      </c>
    </row>
    <row r="137" spans="1:8" ht="12.75" x14ac:dyDescent="0.2">
      <c r="A137" s="16" t="e">
        <f t="shared" si="1"/>
        <v>#REF!</v>
      </c>
      <c r="B137" s="16">
        <v>4</v>
      </c>
      <c r="C137" s="16">
        <v>17</v>
      </c>
      <c r="D137" s="16">
        <v>103</v>
      </c>
      <c r="E137" s="3" t="s">
        <v>619</v>
      </c>
      <c r="H137" s="16" t="e">
        <f>IF(OR(AND(#REF!=0,#REF!=0),AND(#REF!&gt;0,#REF!&gt;0)),0,1)</f>
        <v>#REF!</v>
      </c>
    </row>
    <row r="138" spans="1:8" ht="12.75" x14ac:dyDescent="0.2">
      <c r="A138" s="16" t="e">
        <f t="shared" si="1"/>
        <v>#REF!</v>
      </c>
      <c r="B138" s="16">
        <v>4</v>
      </c>
      <c r="C138" s="16">
        <v>17</v>
      </c>
      <c r="D138" s="16">
        <v>104</v>
      </c>
      <c r="E138" s="3" t="s">
        <v>17</v>
      </c>
      <c r="H138" s="16" t="e">
        <f>IF(OR(AND(#REF!=0,#REF!=0),AND(#REF!&gt;0,#REF!&gt;0)),0,1)</f>
        <v>#REF!</v>
      </c>
    </row>
    <row r="139" spans="1:8" ht="12.75" x14ac:dyDescent="0.2">
      <c r="A139" s="16" t="e">
        <f t="shared" si="1"/>
        <v>#REF!</v>
      </c>
      <c r="B139" s="16">
        <v>4</v>
      </c>
      <c r="C139" s="16">
        <v>17</v>
      </c>
      <c r="D139" s="16">
        <v>105</v>
      </c>
      <c r="E139" s="3" t="s">
        <v>18</v>
      </c>
      <c r="H139" s="16" t="e">
        <f>IF(OR(AND(#REF!=0,#REF!=0),AND(#REF!&gt;0,#REF!&gt;0)),0,1)</f>
        <v>#REF!</v>
      </c>
    </row>
    <row r="140" spans="1:8" ht="12.75" x14ac:dyDescent="0.2">
      <c r="A140" s="16" t="e">
        <f t="shared" si="1"/>
        <v>#REF!</v>
      </c>
      <c r="B140" s="16">
        <v>4</v>
      </c>
      <c r="C140" s="16">
        <v>17</v>
      </c>
      <c r="D140" s="16">
        <v>106</v>
      </c>
      <c r="E140" s="3" t="s">
        <v>19</v>
      </c>
      <c r="H140" s="16" t="e">
        <f>IF(OR(AND(#REF!=0,#REF!=0),AND(#REF!&gt;0,#REF!&gt;0)),0,1)</f>
        <v>#REF!</v>
      </c>
    </row>
    <row r="141" spans="1:8" ht="12.75" x14ac:dyDescent="0.2">
      <c r="A141" s="16" t="e">
        <f t="shared" ref="A141:A417" si="2">P_3</f>
        <v>#REF!</v>
      </c>
      <c r="B141" s="16">
        <v>4</v>
      </c>
      <c r="C141" s="16">
        <v>18</v>
      </c>
      <c r="D141" s="16">
        <v>107</v>
      </c>
      <c r="E141" s="3" t="s">
        <v>25</v>
      </c>
      <c r="H141" s="16" t="e">
        <f>IF(OR(AND(#REF!=0,#REF!=0),AND(#REF!&gt;0,#REF!&gt;0)),0,1)</f>
        <v>#REF!</v>
      </c>
    </row>
    <row r="142" spans="1:8" ht="12.75" x14ac:dyDescent="0.2">
      <c r="A142" s="16" t="e">
        <f t="shared" si="2"/>
        <v>#REF!</v>
      </c>
      <c r="B142" s="16">
        <v>4</v>
      </c>
      <c r="C142" s="16">
        <v>18</v>
      </c>
      <c r="D142" s="16">
        <v>108</v>
      </c>
      <c r="E142" s="3" t="s">
        <v>26</v>
      </c>
      <c r="H142" s="16" t="e">
        <f>IF(OR(AND(#REF!=0,#REF!=0),AND(#REF!&gt;0,#REF!&gt;0)),0,1)</f>
        <v>#REF!</v>
      </c>
    </row>
    <row r="143" spans="1:8" ht="12.75" x14ac:dyDescent="0.2">
      <c r="A143" s="16" t="e">
        <f t="shared" si="2"/>
        <v>#REF!</v>
      </c>
      <c r="B143" s="16">
        <v>4</v>
      </c>
      <c r="C143" s="16">
        <v>18</v>
      </c>
      <c r="D143" s="16">
        <v>109</v>
      </c>
      <c r="E143" s="3" t="s">
        <v>630</v>
      </c>
      <c r="H143" s="16" t="e">
        <f>IF(OR(AND(#REF!=0,#REF!=0),AND(#REF!&gt;0,#REF!&gt;0)),0,1)</f>
        <v>#REF!</v>
      </c>
    </row>
    <row r="144" spans="1:8" ht="12.75" x14ac:dyDescent="0.2">
      <c r="A144" s="16" t="e">
        <f t="shared" si="2"/>
        <v>#REF!</v>
      </c>
      <c r="B144" s="16">
        <v>4</v>
      </c>
      <c r="C144" s="16">
        <v>18</v>
      </c>
      <c r="D144" s="16">
        <v>110</v>
      </c>
      <c r="E144" s="3" t="s">
        <v>631</v>
      </c>
      <c r="H144" s="16" t="e">
        <f>IF(OR(AND(#REF!=0,#REF!=0),AND(#REF!&gt;0,#REF!&gt;0)),0,1)</f>
        <v>#REF!</v>
      </c>
    </row>
    <row r="145" spans="1:8" ht="12.75" x14ac:dyDescent="0.2">
      <c r="A145" s="16" t="e">
        <f t="shared" si="2"/>
        <v>#REF!</v>
      </c>
      <c r="B145" s="16">
        <v>4</v>
      </c>
      <c r="C145" s="16">
        <v>18</v>
      </c>
      <c r="D145" s="16">
        <v>111</v>
      </c>
      <c r="E145" s="3" t="s">
        <v>632</v>
      </c>
      <c r="H145" s="16" t="e">
        <f>IF(OR(AND(#REF!=0,#REF!=0),AND(#REF!&gt;0,#REF!&gt;0)),0,1)</f>
        <v>#REF!</v>
      </c>
    </row>
    <row r="146" spans="1:8" ht="12.75" x14ac:dyDescent="0.2">
      <c r="A146" s="16" t="e">
        <f t="shared" si="2"/>
        <v>#REF!</v>
      </c>
      <c r="B146" s="16">
        <v>4</v>
      </c>
      <c r="C146" s="16">
        <v>18</v>
      </c>
      <c r="D146" s="16">
        <v>112</v>
      </c>
      <c r="E146" s="3" t="s">
        <v>28</v>
      </c>
      <c r="H146" s="16" t="e">
        <f>IF(OR(AND(#REF!=0,#REF!=0),AND(#REF!&gt;0,#REF!&gt;0)),0,1)</f>
        <v>#REF!</v>
      </c>
    </row>
    <row r="147" spans="1:8" ht="12.75" x14ac:dyDescent="0.2">
      <c r="A147" s="16" t="e">
        <f t="shared" si="2"/>
        <v>#REF!</v>
      </c>
      <c r="B147" s="16">
        <v>4</v>
      </c>
      <c r="C147" s="16">
        <v>18</v>
      </c>
      <c r="D147" s="16">
        <v>113</v>
      </c>
      <c r="E147" s="3" t="s">
        <v>29</v>
      </c>
      <c r="H147" s="16" t="e">
        <f>IF(OR(AND(#REF!=0,#REF!=0),AND(#REF!&gt;0,#REF!&gt;0)),0,1)</f>
        <v>#REF!</v>
      </c>
    </row>
    <row r="148" spans="1:8" ht="12.75" x14ac:dyDescent="0.2">
      <c r="A148" s="16" t="e">
        <f t="shared" si="2"/>
        <v>#REF!</v>
      </c>
      <c r="B148" s="16">
        <v>4</v>
      </c>
      <c r="C148" s="16">
        <v>18</v>
      </c>
      <c r="D148" s="16">
        <v>114</v>
      </c>
      <c r="E148" s="3" t="s">
        <v>30</v>
      </c>
      <c r="H148" s="16" t="e">
        <f>IF(OR(AND(#REF!=0,#REF!=0),AND(#REF!&gt;0,#REF!&gt;0)),0,1)</f>
        <v>#REF!</v>
      </c>
    </row>
    <row r="149" spans="1:8" ht="12.75" x14ac:dyDescent="0.2">
      <c r="A149" s="16" t="e">
        <f t="shared" si="2"/>
        <v>#REF!</v>
      </c>
      <c r="B149" s="16">
        <v>4</v>
      </c>
      <c r="C149" s="16">
        <v>18</v>
      </c>
      <c r="D149" s="16">
        <v>115</v>
      </c>
      <c r="E149" s="3" t="s">
        <v>31</v>
      </c>
      <c r="H149" s="16" t="e">
        <f>IF(OR(AND(#REF!=0,#REF!=0),AND(#REF!&gt;0,#REF!&gt;0)),0,1)</f>
        <v>#REF!</v>
      </c>
    </row>
    <row r="150" spans="1:8" ht="12.75" x14ac:dyDescent="0.2">
      <c r="A150" s="16" t="e">
        <f t="shared" si="2"/>
        <v>#REF!</v>
      </c>
      <c r="B150" s="16">
        <v>4</v>
      </c>
      <c r="C150" s="16">
        <v>18</v>
      </c>
      <c r="D150" s="16">
        <v>116</v>
      </c>
      <c r="E150" s="3" t="s">
        <v>646</v>
      </c>
      <c r="H150" s="16" t="e">
        <f>IF(OR(AND(#REF!=0,#REF!=0),AND(#REF!&gt;0,#REF!&gt;0)),0,1)</f>
        <v>#REF!</v>
      </c>
    </row>
    <row r="151" spans="1:8" ht="12.75" x14ac:dyDescent="0.2">
      <c r="A151" s="16" t="e">
        <f t="shared" si="2"/>
        <v>#REF!</v>
      </c>
      <c r="B151" s="16">
        <v>4</v>
      </c>
      <c r="C151" s="16">
        <v>18</v>
      </c>
      <c r="D151" s="16">
        <v>117</v>
      </c>
      <c r="E151" s="3" t="s">
        <v>647</v>
      </c>
      <c r="H151" s="16" t="e">
        <f>IF(OR(AND(#REF!=0,#REF!=0),AND(#REF!&gt;0,#REF!&gt;0)),0,1)</f>
        <v>#REF!</v>
      </c>
    </row>
    <row r="152" spans="1:8" ht="12.75" x14ac:dyDescent="0.2">
      <c r="A152" s="16" t="e">
        <f t="shared" si="2"/>
        <v>#REF!</v>
      </c>
      <c r="B152" s="16">
        <v>4</v>
      </c>
      <c r="C152" s="16">
        <v>18</v>
      </c>
      <c r="D152" s="16">
        <v>118</v>
      </c>
      <c r="E152" s="3" t="s">
        <v>648</v>
      </c>
      <c r="H152" s="16" t="e">
        <f>IF(OR(AND(#REF!=0,#REF!=0),AND(#REF!&gt;0,#REF!&gt;0)),0,1)</f>
        <v>#REF!</v>
      </c>
    </row>
    <row r="153" spans="1:8" ht="12.75" x14ac:dyDescent="0.2">
      <c r="A153" s="16" t="e">
        <f t="shared" si="2"/>
        <v>#REF!</v>
      </c>
      <c r="B153" s="16">
        <v>4</v>
      </c>
      <c r="C153" s="16">
        <v>18</v>
      </c>
      <c r="D153" s="16">
        <v>119</v>
      </c>
      <c r="E153" s="3" t="s">
        <v>649</v>
      </c>
      <c r="H153" s="16" t="e">
        <f>IF(OR(AND(#REF!=0,#REF!=0),AND(#REF!&gt;0,#REF!&gt;0)),0,1)</f>
        <v>#REF!</v>
      </c>
    </row>
    <row r="154" spans="1:8" ht="12.75" x14ac:dyDescent="0.2">
      <c r="A154" s="16" t="e">
        <f t="shared" si="2"/>
        <v>#REF!</v>
      </c>
      <c r="B154" s="16">
        <v>4</v>
      </c>
      <c r="C154" s="16">
        <v>18</v>
      </c>
      <c r="D154" s="16">
        <v>120</v>
      </c>
      <c r="E154" s="3" t="s">
        <v>650</v>
      </c>
      <c r="H154" s="16" t="e">
        <f>IF(OR(AND(#REF!=0,#REF!=0),AND(#REF!&gt;0,#REF!&gt;0)),0,1)</f>
        <v>#REF!</v>
      </c>
    </row>
    <row r="155" spans="1:8" ht="12.75" x14ac:dyDescent="0.2">
      <c r="A155" s="16" t="e">
        <f t="shared" si="2"/>
        <v>#REF!</v>
      </c>
      <c r="B155" s="16">
        <v>4</v>
      </c>
      <c r="C155" s="16">
        <v>18</v>
      </c>
      <c r="D155" s="16">
        <v>121</v>
      </c>
      <c r="E155" s="3" t="s">
        <v>651</v>
      </c>
      <c r="H155" s="16" t="e">
        <f>IF(OR(AND(#REF!=0,#REF!=0),AND(#REF!&gt;0,#REF!&gt;0)),0,1)</f>
        <v>#REF!</v>
      </c>
    </row>
    <row r="156" spans="1:8" ht="12.75" x14ac:dyDescent="0.2">
      <c r="A156" s="16" t="e">
        <f t="shared" si="2"/>
        <v>#REF!</v>
      </c>
      <c r="B156" s="16">
        <v>4</v>
      </c>
      <c r="C156" s="16">
        <v>19</v>
      </c>
      <c r="D156" s="16">
        <v>122</v>
      </c>
      <c r="E156" s="3" t="s">
        <v>652</v>
      </c>
      <c r="H156" s="16" t="e">
        <f>IF(OR(AND(#REF!=0,#REF!=0),AND(#REF!&gt;0,#REF!&gt;0)),0,1)</f>
        <v>#REF!</v>
      </c>
    </row>
    <row r="157" spans="1:8" ht="12.75" x14ac:dyDescent="0.2">
      <c r="A157" s="16" t="e">
        <f t="shared" si="2"/>
        <v>#REF!</v>
      </c>
      <c r="B157" s="16">
        <v>4</v>
      </c>
      <c r="C157" s="16">
        <v>19</v>
      </c>
      <c r="D157" s="16">
        <v>123</v>
      </c>
      <c r="E157" s="3" t="s">
        <v>653</v>
      </c>
      <c r="H157" s="16" t="e">
        <f>IF(OR(AND(#REF!=0,#REF!=0),AND(#REF!&gt;0,#REF!&gt;0)),0,1)</f>
        <v>#REF!</v>
      </c>
    </row>
    <row r="158" spans="1:8" ht="12.75" x14ac:dyDescent="0.2">
      <c r="A158" s="16" t="e">
        <f t="shared" si="2"/>
        <v>#REF!</v>
      </c>
      <c r="B158" s="16">
        <v>4</v>
      </c>
      <c r="C158" s="16">
        <v>19</v>
      </c>
      <c r="D158" s="16">
        <v>124</v>
      </c>
      <c r="E158" s="3" t="s">
        <v>654</v>
      </c>
      <c r="H158" s="16" t="e">
        <f>IF(OR(AND(#REF!=0,#REF!=0),AND(#REF!&gt;0,#REF!&gt;0)),0,1)</f>
        <v>#REF!</v>
      </c>
    </row>
    <row r="159" spans="1:8" ht="12.75" x14ac:dyDescent="0.2">
      <c r="A159" s="16" t="e">
        <f t="shared" si="2"/>
        <v>#REF!</v>
      </c>
      <c r="B159" s="16">
        <v>4</v>
      </c>
      <c r="C159" s="16">
        <v>19</v>
      </c>
      <c r="D159" s="16">
        <v>125</v>
      </c>
      <c r="E159" s="3" t="s">
        <v>655</v>
      </c>
      <c r="H159" s="16" t="e">
        <f>IF(OR(AND(#REF!=0,#REF!=0),AND(#REF!&gt;0,#REF!&gt;0)),0,1)</f>
        <v>#REF!</v>
      </c>
    </row>
    <row r="160" spans="1:8" ht="12.75" x14ac:dyDescent="0.2">
      <c r="A160" s="16" t="e">
        <f t="shared" si="2"/>
        <v>#REF!</v>
      </c>
      <c r="B160" s="16">
        <v>4</v>
      </c>
      <c r="C160" s="16">
        <v>19</v>
      </c>
      <c r="D160" s="16">
        <v>126</v>
      </c>
      <c r="E160" s="3" t="s">
        <v>656</v>
      </c>
      <c r="H160" s="16" t="e">
        <f>IF(OR(AND(#REF!=0,#REF!=0),AND(#REF!&gt;0,#REF!&gt;0)),0,1)</f>
        <v>#REF!</v>
      </c>
    </row>
    <row r="161" spans="1:8" ht="12.75" x14ac:dyDescent="0.2">
      <c r="A161" s="16" t="e">
        <f t="shared" si="2"/>
        <v>#REF!</v>
      </c>
      <c r="B161" s="16">
        <v>4</v>
      </c>
      <c r="C161" s="16">
        <v>19</v>
      </c>
      <c r="D161" s="16">
        <v>127</v>
      </c>
      <c r="E161" s="3" t="s">
        <v>678</v>
      </c>
      <c r="H161" s="16" t="e">
        <f>IF(OR(AND(#REF!=0,#REF!=0),AND(#REF!&gt;0,#REF!&gt;0)),0,1)</f>
        <v>#REF!</v>
      </c>
    </row>
    <row r="162" spans="1:8" ht="12.75" x14ac:dyDescent="0.2">
      <c r="A162" s="16" t="e">
        <f t="shared" si="2"/>
        <v>#REF!</v>
      </c>
      <c r="B162" s="16">
        <v>4</v>
      </c>
      <c r="C162" s="16">
        <v>19</v>
      </c>
      <c r="D162" s="16">
        <v>128</v>
      </c>
      <c r="E162" s="3" t="s">
        <v>679</v>
      </c>
      <c r="H162" s="16" t="e">
        <f>IF(OR(AND(#REF!=0,#REF!=0),AND(#REF!&gt;0,#REF!&gt;0)),0,1)</f>
        <v>#REF!</v>
      </c>
    </row>
    <row r="163" spans="1:8" ht="12.75" x14ac:dyDescent="0.2">
      <c r="A163" s="16" t="e">
        <f t="shared" si="2"/>
        <v>#REF!</v>
      </c>
      <c r="B163" s="16">
        <v>4</v>
      </c>
      <c r="C163" s="16">
        <v>19</v>
      </c>
      <c r="D163" s="16">
        <v>129</v>
      </c>
      <c r="E163" s="3" t="s">
        <v>680</v>
      </c>
      <c r="H163" s="16" t="e">
        <f>IF(OR(AND(#REF!=0,#REF!=0),AND(#REF!&gt;0,#REF!&gt;0)),0,1)</f>
        <v>#REF!</v>
      </c>
    </row>
    <row r="164" spans="1:8" ht="12.75" x14ac:dyDescent="0.2">
      <c r="A164" s="16" t="e">
        <f t="shared" si="2"/>
        <v>#REF!</v>
      </c>
      <c r="B164" s="16">
        <v>4</v>
      </c>
      <c r="C164" s="16">
        <v>19</v>
      </c>
      <c r="D164" s="16">
        <v>130</v>
      </c>
      <c r="E164" s="3" t="s">
        <v>681</v>
      </c>
      <c r="H164" s="16" t="e">
        <f>IF(OR(AND(#REF!=0,#REF!=0),AND(#REF!&gt;0,#REF!&gt;0)),0,1)</f>
        <v>#REF!</v>
      </c>
    </row>
    <row r="165" spans="1:8" ht="12.75" x14ac:dyDescent="0.2">
      <c r="A165" s="16" t="e">
        <f t="shared" si="2"/>
        <v>#REF!</v>
      </c>
      <c r="B165" s="16">
        <v>4</v>
      </c>
      <c r="C165" s="16">
        <v>19</v>
      </c>
      <c r="D165" s="16">
        <v>131</v>
      </c>
      <c r="E165" s="3" t="s">
        <v>682</v>
      </c>
      <c r="H165" s="16" t="e">
        <f>IF(OR(AND(#REF!=0,#REF!=0),AND(#REF!&gt;0,#REF!&gt;0)),0,1)</f>
        <v>#REF!</v>
      </c>
    </row>
    <row r="166" spans="1:8" ht="12.75" x14ac:dyDescent="0.2">
      <c r="A166" s="16" t="e">
        <f t="shared" si="2"/>
        <v>#REF!</v>
      </c>
      <c r="B166" s="16">
        <v>4</v>
      </c>
      <c r="C166" s="16">
        <v>19</v>
      </c>
      <c r="D166" s="16">
        <v>132</v>
      </c>
      <c r="E166" s="3" t="s">
        <v>683</v>
      </c>
      <c r="H166" s="16" t="e">
        <f>IF(OR(AND(#REF!=0,#REF!=0),AND(#REF!&gt;0,#REF!&gt;0)),0,1)</f>
        <v>#REF!</v>
      </c>
    </row>
    <row r="167" spans="1:8" ht="12.75" x14ac:dyDescent="0.2">
      <c r="A167" s="16" t="e">
        <f t="shared" si="2"/>
        <v>#REF!</v>
      </c>
      <c r="B167" s="16">
        <v>4</v>
      </c>
      <c r="C167" s="16">
        <v>19</v>
      </c>
      <c r="D167" s="16">
        <v>133</v>
      </c>
      <c r="E167" s="3" t="s">
        <v>684</v>
      </c>
      <c r="H167" s="16" t="e">
        <f>IF(OR(AND(#REF!=0,#REF!=0),AND(#REF!&gt;0,#REF!&gt;0)),0,1)</f>
        <v>#REF!</v>
      </c>
    </row>
    <row r="168" spans="1:8" ht="12.75" x14ac:dyDescent="0.2">
      <c r="A168" s="16" t="e">
        <f t="shared" si="2"/>
        <v>#REF!</v>
      </c>
      <c r="B168" s="16">
        <v>4</v>
      </c>
      <c r="C168" s="16">
        <v>19</v>
      </c>
      <c r="D168" s="16">
        <v>134</v>
      </c>
      <c r="E168" s="3" t="s">
        <v>685</v>
      </c>
      <c r="H168" s="16" t="e">
        <f>IF(OR(AND(#REF!=0,#REF!=0),AND(#REF!&gt;0,#REF!&gt;0)),0,1)</f>
        <v>#REF!</v>
      </c>
    </row>
    <row r="169" spans="1:8" ht="12.75" x14ac:dyDescent="0.2">
      <c r="A169" s="16" t="e">
        <f t="shared" si="2"/>
        <v>#REF!</v>
      </c>
      <c r="B169" s="16">
        <v>4</v>
      </c>
      <c r="C169" s="16">
        <v>19</v>
      </c>
      <c r="D169" s="16">
        <v>135</v>
      </c>
      <c r="E169" s="3" t="s">
        <v>924</v>
      </c>
      <c r="H169" s="16" t="e">
        <f>IF(OR(AND(#REF!=0,#REF!=0),AND(#REF!&gt;0,#REF!&gt;0)),0,1)</f>
        <v>#REF!</v>
      </c>
    </row>
    <row r="170" spans="1:8" ht="12.75" x14ac:dyDescent="0.2">
      <c r="A170" s="16" t="e">
        <f t="shared" si="2"/>
        <v>#REF!</v>
      </c>
      <c r="B170" s="16">
        <v>4</v>
      </c>
      <c r="C170" s="16">
        <v>19</v>
      </c>
      <c r="D170" s="16">
        <v>136</v>
      </c>
      <c r="E170" s="3" t="s">
        <v>925</v>
      </c>
      <c r="H170" s="16" t="e">
        <f>IF(OR(AND(#REF!=0,#REF!=0),AND(#REF!&gt;0,#REF!&gt;0)),0,1)</f>
        <v>#REF!</v>
      </c>
    </row>
    <row r="171" spans="1:8" ht="12.75" x14ac:dyDescent="0.2">
      <c r="A171" s="16" t="e">
        <f t="shared" si="2"/>
        <v>#REF!</v>
      </c>
      <c r="B171" s="16">
        <v>4</v>
      </c>
      <c r="C171" s="16">
        <v>20</v>
      </c>
      <c r="D171" s="16">
        <v>137</v>
      </c>
      <c r="E171" s="3" t="s">
        <v>67</v>
      </c>
      <c r="H171" s="16" t="e">
        <f>IF(OR(AND(#REF!=0,#REF!=0),AND(#REF!&gt;0,#REF!&gt;0)),0,1)</f>
        <v>#REF!</v>
      </c>
    </row>
    <row r="172" spans="1:8" ht="12.75" x14ac:dyDescent="0.2">
      <c r="A172" s="16" t="e">
        <f t="shared" si="2"/>
        <v>#REF!</v>
      </c>
      <c r="B172" s="16">
        <v>4</v>
      </c>
      <c r="C172" s="16">
        <v>20</v>
      </c>
      <c r="D172" s="16">
        <v>138</v>
      </c>
      <c r="E172" s="3" t="s">
        <v>68</v>
      </c>
      <c r="H172" s="16" t="e">
        <f>IF(OR(AND(#REF!=0,#REF!=0),AND(#REF!&gt;0,#REF!&gt;0)),0,1)</f>
        <v>#REF!</v>
      </c>
    </row>
    <row r="173" spans="1:8" ht="12.75" x14ac:dyDescent="0.2">
      <c r="A173" s="16" t="e">
        <f t="shared" si="2"/>
        <v>#REF!</v>
      </c>
      <c r="B173" s="16">
        <v>4</v>
      </c>
      <c r="C173" s="16">
        <v>20</v>
      </c>
      <c r="D173" s="16">
        <v>139</v>
      </c>
      <c r="E173" s="3" t="s">
        <v>69</v>
      </c>
      <c r="H173" s="16" t="e">
        <f>IF(OR(AND(#REF!=0,#REF!=0),AND(#REF!&gt;0,#REF!&gt;0)),0,1)</f>
        <v>#REF!</v>
      </c>
    </row>
    <row r="174" spans="1:8" ht="12.75" x14ac:dyDescent="0.2">
      <c r="A174" s="16" t="e">
        <f t="shared" si="2"/>
        <v>#REF!</v>
      </c>
      <c r="B174" s="16">
        <v>4</v>
      </c>
      <c r="C174" s="16">
        <v>20</v>
      </c>
      <c r="D174" s="16">
        <v>140</v>
      </c>
      <c r="E174" s="3" t="s">
        <v>70</v>
      </c>
      <c r="H174" s="16" t="e">
        <f>IF(OR(AND(#REF!=0,#REF!=0),AND(#REF!&gt;0,#REF!&gt;0)),0,1)</f>
        <v>#REF!</v>
      </c>
    </row>
    <row r="175" spans="1:8" ht="12.75" x14ac:dyDescent="0.2">
      <c r="A175" s="16" t="e">
        <f t="shared" si="2"/>
        <v>#REF!</v>
      </c>
      <c r="B175" s="16">
        <v>4</v>
      </c>
      <c r="C175" s="16">
        <v>20</v>
      </c>
      <c r="D175" s="16">
        <v>141</v>
      </c>
      <c r="E175" s="3" t="s">
        <v>71</v>
      </c>
      <c r="H175" s="16" t="e">
        <f>IF(OR(AND(#REF!=0,#REF!=0),AND(#REF!&gt;0,#REF!&gt;0)),0,1)</f>
        <v>#REF!</v>
      </c>
    </row>
    <row r="176" spans="1:8" ht="12.75" x14ac:dyDescent="0.2">
      <c r="A176" s="16" t="e">
        <f t="shared" si="2"/>
        <v>#REF!</v>
      </c>
      <c r="B176" s="16">
        <v>4</v>
      </c>
      <c r="C176" s="16">
        <v>20</v>
      </c>
      <c r="D176" s="16">
        <v>142</v>
      </c>
      <c r="E176" s="3" t="s">
        <v>72</v>
      </c>
      <c r="H176" s="16" t="e">
        <f>IF(OR(AND(#REF!=0,#REF!=0),AND(#REF!&gt;0,#REF!&gt;0)),0,1)</f>
        <v>#REF!</v>
      </c>
    </row>
    <row r="177" spans="1:8" ht="12.75" x14ac:dyDescent="0.2">
      <c r="A177" s="16" t="e">
        <f t="shared" si="2"/>
        <v>#REF!</v>
      </c>
      <c r="B177" s="16">
        <v>4</v>
      </c>
      <c r="C177" s="16">
        <v>20</v>
      </c>
      <c r="D177" s="16">
        <v>143</v>
      </c>
      <c r="E177" s="3" t="s">
        <v>73</v>
      </c>
      <c r="H177" s="16" t="e">
        <f>IF(OR(AND(#REF!=0,#REF!=0),AND(#REF!&gt;0,#REF!&gt;0)),0,1)</f>
        <v>#REF!</v>
      </c>
    </row>
    <row r="178" spans="1:8" ht="12.75" x14ac:dyDescent="0.2">
      <c r="A178" s="16" t="e">
        <f t="shared" si="2"/>
        <v>#REF!</v>
      </c>
      <c r="B178" s="16">
        <v>4</v>
      </c>
      <c r="C178" s="16">
        <v>20</v>
      </c>
      <c r="D178" s="16">
        <v>144</v>
      </c>
      <c r="E178" s="3" t="s">
        <v>74</v>
      </c>
      <c r="H178" s="16" t="e">
        <f>IF(OR(AND(#REF!=0,#REF!=0),AND(#REF!&gt;0,#REF!&gt;0)),0,1)</f>
        <v>#REF!</v>
      </c>
    </row>
    <row r="179" spans="1:8" ht="12.75" x14ac:dyDescent="0.2">
      <c r="A179" s="16" t="e">
        <f t="shared" si="2"/>
        <v>#REF!</v>
      </c>
      <c r="B179" s="16">
        <v>4</v>
      </c>
      <c r="C179" s="16">
        <v>20</v>
      </c>
      <c r="D179" s="16">
        <v>145</v>
      </c>
      <c r="E179" s="3" t="s">
        <v>75</v>
      </c>
      <c r="H179" s="16" t="e">
        <f>IF(OR(AND(#REF!=0,#REF!=0),AND(#REF!&gt;0,#REF!&gt;0)),0,1)</f>
        <v>#REF!</v>
      </c>
    </row>
    <row r="180" spans="1:8" ht="12.75" x14ac:dyDescent="0.2">
      <c r="A180" s="16" t="e">
        <f t="shared" si="2"/>
        <v>#REF!</v>
      </c>
      <c r="B180" s="16">
        <v>4</v>
      </c>
      <c r="C180" s="16">
        <v>20</v>
      </c>
      <c r="D180" s="16">
        <v>146</v>
      </c>
      <c r="E180" s="3" t="s">
        <v>76</v>
      </c>
      <c r="H180" s="16" t="e">
        <f>IF(OR(AND(#REF!=0,#REF!=0),AND(#REF!&gt;0,#REF!&gt;0)),0,1)</f>
        <v>#REF!</v>
      </c>
    </row>
    <row r="181" spans="1:8" ht="12.75" x14ac:dyDescent="0.2">
      <c r="A181" s="16" t="e">
        <f t="shared" si="2"/>
        <v>#REF!</v>
      </c>
      <c r="B181" s="16">
        <v>4</v>
      </c>
      <c r="C181" s="16">
        <v>20</v>
      </c>
      <c r="D181" s="16">
        <v>147</v>
      </c>
      <c r="E181" s="3" t="s">
        <v>77</v>
      </c>
      <c r="H181" s="16" t="e">
        <f>IF(OR(AND(#REF!=0,#REF!=0),AND(#REF!&gt;0,#REF!&gt;0)),0,1)</f>
        <v>#REF!</v>
      </c>
    </row>
    <row r="182" spans="1:8" ht="12.75" x14ac:dyDescent="0.2">
      <c r="A182" s="16" t="e">
        <f t="shared" si="2"/>
        <v>#REF!</v>
      </c>
      <c r="B182" s="16">
        <v>4</v>
      </c>
      <c r="C182" s="16">
        <v>20</v>
      </c>
      <c r="D182" s="16">
        <v>148</v>
      </c>
      <c r="E182" s="3" t="s">
        <v>78</v>
      </c>
      <c r="H182" s="16" t="e">
        <f>IF(OR(AND(#REF!=0,#REF!=0),AND(#REF!&gt;0,#REF!&gt;0)),0,1)</f>
        <v>#REF!</v>
      </c>
    </row>
    <row r="183" spans="1:8" ht="12.75" x14ac:dyDescent="0.2">
      <c r="A183" s="16" t="e">
        <f t="shared" si="2"/>
        <v>#REF!</v>
      </c>
      <c r="B183" s="16">
        <v>4</v>
      </c>
      <c r="C183" s="16">
        <v>20</v>
      </c>
      <c r="D183" s="16">
        <v>149</v>
      </c>
      <c r="E183" s="3" t="s">
        <v>64</v>
      </c>
      <c r="H183" s="16" t="e">
        <f>IF(OR(AND(#REF!=0,#REF!=0),AND(#REF!&gt;0,#REF!&gt;0)),0,1)</f>
        <v>#REF!</v>
      </c>
    </row>
    <row r="184" spans="1:8" ht="12.75" x14ac:dyDescent="0.2">
      <c r="A184" s="16" t="e">
        <f t="shared" si="2"/>
        <v>#REF!</v>
      </c>
      <c r="B184" s="16">
        <v>4</v>
      </c>
      <c r="C184" s="16">
        <v>20</v>
      </c>
      <c r="D184" s="16">
        <v>150</v>
      </c>
      <c r="E184" s="3" t="s">
        <v>65</v>
      </c>
      <c r="H184" s="16" t="e">
        <f>IF(OR(AND(#REF!=0,#REF!=0),AND(#REF!&gt;0,#REF!&gt;0)),0,1)</f>
        <v>#REF!</v>
      </c>
    </row>
    <row r="185" spans="1:8" ht="12.75" x14ac:dyDescent="0.2">
      <c r="A185" s="16" t="e">
        <f t="shared" si="2"/>
        <v>#REF!</v>
      </c>
      <c r="B185" s="16">
        <v>4</v>
      </c>
      <c r="C185" s="16">
        <v>20</v>
      </c>
      <c r="D185" s="16">
        <v>151</v>
      </c>
      <c r="E185" s="3" t="s">
        <v>66</v>
      </c>
      <c r="H185" s="16" t="e">
        <f>IF(OR(AND(#REF!=0,#REF!=0),AND(#REF!&gt;0,#REF!&gt;0)),0,1)</f>
        <v>#REF!</v>
      </c>
    </row>
    <row r="186" spans="1:8" ht="12.75" x14ac:dyDescent="0.2">
      <c r="A186" s="16" t="e">
        <f t="shared" si="2"/>
        <v>#REF!</v>
      </c>
      <c r="B186" s="16">
        <v>4</v>
      </c>
      <c r="C186" s="16">
        <v>21</v>
      </c>
      <c r="D186" s="16">
        <v>152</v>
      </c>
      <c r="E186" s="3" t="s">
        <v>80</v>
      </c>
      <c r="H186" s="16" t="e">
        <f>IF(OR(AND(#REF!=0,#REF!=0),AND(#REF!&gt;0,#REF!&gt;0)),0,1)</f>
        <v>#REF!</v>
      </c>
    </row>
    <row r="187" spans="1:8" ht="12.75" x14ac:dyDescent="0.2">
      <c r="A187" s="16" t="e">
        <f t="shared" si="2"/>
        <v>#REF!</v>
      </c>
      <c r="B187" s="16">
        <v>4</v>
      </c>
      <c r="C187" s="16">
        <v>21</v>
      </c>
      <c r="D187" s="16">
        <v>153</v>
      </c>
      <c r="E187" s="3" t="s">
        <v>81</v>
      </c>
      <c r="H187" s="16" t="e">
        <f>IF(OR(AND(#REF!=0,#REF!=0),AND(#REF!&gt;0,#REF!&gt;0)),0,1)</f>
        <v>#REF!</v>
      </c>
    </row>
    <row r="188" spans="1:8" ht="12.75" x14ac:dyDescent="0.2">
      <c r="A188" s="16" t="e">
        <f t="shared" si="2"/>
        <v>#REF!</v>
      </c>
      <c r="B188" s="16">
        <v>4</v>
      </c>
      <c r="C188" s="16">
        <v>21</v>
      </c>
      <c r="D188" s="16">
        <v>154</v>
      </c>
      <c r="E188" s="3" t="s">
        <v>82</v>
      </c>
      <c r="H188" s="16" t="e">
        <f>IF(OR(AND(#REF!=0,#REF!=0),AND(#REF!&gt;0,#REF!&gt;0)),0,1)</f>
        <v>#REF!</v>
      </c>
    </row>
    <row r="189" spans="1:8" ht="12.75" x14ac:dyDescent="0.2">
      <c r="A189" s="16" t="e">
        <f t="shared" si="2"/>
        <v>#REF!</v>
      </c>
      <c r="B189" s="16">
        <v>4</v>
      </c>
      <c r="C189" s="16">
        <v>21</v>
      </c>
      <c r="D189" s="16">
        <v>155</v>
      </c>
      <c r="E189" s="3" t="s">
        <v>83</v>
      </c>
      <c r="H189" s="16" t="e">
        <f>IF(OR(AND(#REF!=0,#REF!=0),AND(#REF!&gt;0,#REF!&gt;0)),0,1)</f>
        <v>#REF!</v>
      </c>
    </row>
    <row r="190" spans="1:8" ht="12.75" x14ac:dyDescent="0.2">
      <c r="A190" s="16" t="e">
        <f t="shared" si="2"/>
        <v>#REF!</v>
      </c>
      <c r="B190" s="16">
        <v>4</v>
      </c>
      <c r="C190" s="16">
        <v>21</v>
      </c>
      <c r="D190" s="16">
        <v>156</v>
      </c>
      <c r="E190" s="3" t="s">
        <v>84</v>
      </c>
      <c r="H190" s="16" t="e">
        <f>IF(OR(AND(#REF!=0,#REF!=0),AND(#REF!&gt;0,#REF!&gt;0)),0,1)</f>
        <v>#REF!</v>
      </c>
    </row>
    <row r="191" spans="1:8" ht="12.75" x14ac:dyDescent="0.2">
      <c r="A191" s="16" t="e">
        <f t="shared" si="2"/>
        <v>#REF!</v>
      </c>
      <c r="B191" s="16">
        <v>4</v>
      </c>
      <c r="C191" s="16">
        <v>21</v>
      </c>
      <c r="D191" s="16">
        <v>157</v>
      </c>
      <c r="E191" s="3" t="s">
        <v>85</v>
      </c>
      <c r="H191" s="16" t="e">
        <f>IF(OR(AND(#REF!=0,#REF!=0),AND(#REF!&gt;0,#REF!&gt;0)),0,1)</f>
        <v>#REF!</v>
      </c>
    </row>
    <row r="192" spans="1:8" ht="12.75" x14ac:dyDescent="0.2">
      <c r="A192" s="16" t="e">
        <f t="shared" si="2"/>
        <v>#REF!</v>
      </c>
      <c r="B192" s="16">
        <v>4</v>
      </c>
      <c r="C192" s="16">
        <v>21</v>
      </c>
      <c r="D192" s="16">
        <v>158</v>
      </c>
      <c r="E192" s="3" t="s">
        <v>86</v>
      </c>
      <c r="H192" s="16" t="e">
        <f>IF(OR(AND(#REF!=0,#REF!=0),AND(#REF!&gt;0,#REF!&gt;0)),0,1)</f>
        <v>#REF!</v>
      </c>
    </row>
    <row r="193" spans="1:8" ht="12.75" x14ac:dyDescent="0.2">
      <c r="A193" s="16" t="e">
        <f t="shared" si="2"/>
        <v>#REF!</v>
      </c>
      <c r="B193" s="16">
        <v>4</v>
      </c>
      <c r="C193" s="16">
        <v>21</v>
      </c>
      <c r="D193" s="16">
        <v>159</v>
      </c>
      <c r="E193" s="3" t="s">
        <v>87</v>
      </c>
      <c r="H193" s="16" t="e">
        <f>IF(OR(AND(#REF!=0,#REF!=0),AND(#REF!&gt;0,#REF!&gt;0)),0,1)</f>
        <v>#REF!</v>
      </c>
    </row>
    <row r="194" spans="1:8" ht="12.75" x14ac:dyDescent="0.2">
      <c r="A194" s="16" t="e">
        <f t="shared" si="2"/>
        <v>#REF!</v>
      </c>
      <c r="B194" s="16">
        <v>4</v>
      </c>
      <c r="C194" s="16">
        <v>21</v>
      </c>
      <c r="D194" s="16">
        <v>160</v>
      </c>
      <c r="E194" s="3" t="s">
        <v>88</v>
      </c>
      <c r="H194" s="16" t="e">
        <f>IF(OR(AND(#REF!=0,#REF!=0),AND(#REF!&gt;0,#REF!&gt;0)),0,1)</f>
        <v>#REF!</v>
      </c>
    </row>
    <row r="195" spans="1:8" ht="12.75" x14ac:dyDescent="0.2">
      <c r="A195" s="16" t="e">
        <f t="shared" si="2"/>
        <v>#REF!</v>
      </c>
      <c r="B195" s="16">
        <v>4</v>
      </c>
      <c r="C195" s="16">
        <v>21</v>
      </c>
      <c r="D195" s="16">
        <v>161</v>
      </c>
      <c r="E195" s="3" t="s">
        <v>89</v>
      </c>
      <c r="H195" s="16" t="e">
        <f>IF(OR(AND(#REF!=0,#REF!=0),AND(#REF!&gt;0,#REF!&gt;0)),0,1)</f>
        <v>#REF!</v>
      </c>
    </row>
    <row r="196" spans="1:8" ht="12.75" x14ac:dyDescent="0.2">
      <c r="A196" s="16" t="e">
        <f t="shared" si="2"/>
        <v>#REF!</v>
      </c>
      <c r="B196" s="16">
        <v>4</v>
      </c>
      <c r="C196" s="16">
        <v>21</v>
      </c>
      <c r="D196" s="16">
        <v>162</v>
      </c>
      <c r="E196" s="3" t="s">
        <v>90</v>
      </c>
      <c r="H196" s="16" t="e">
        <f>IF(OR(AND(#REF!=0,#REF!=0),AND(#REF!&gt;0,#REF!&gt;0)),0,1)</f>
        <v>#REF!</v>
      </c>
    </row>
    <row r="197" spans="1:8" ht="12.75" x14ac:dyDescent="0.2">
      <c r="A197" s="16" t="e">
        <f t="shared" si="2"/>
        <v>#REF!</v>
      </c>
      <c r="B197" s="16">
        <v>4</v>
      </c>
      <c r="C197" s="16">
        <v>21</v>
      </c>
      <c r="D197" s="16">
        <v>163</v>
      </c>
      <c r="E197" s="3" t="s">
        <v>91</v>
      </c>
      <c r="H197" s="16" t="e">
        <f>IF(OR(AND(#REF!=0,#REF!=0),AND(#REF!&gt;0,#REF!&gt;0)),0,1)</f>
        <v>#REF!</v>
      </c>
    </row>
    <row r="198" spans="1:8" ht="12.75" x14ac:dyDescent="0.2">
      <c r="A198" s="16" t="e">
        <f t="shared" si="2"/>
        <v>#REF!</v>
      </c>
      <c r="B198" s="16">
        <v>4</v>
      </c>
      <c r="C198" s="16">
        <v>21</v>
      </c>
      <c r="D198" s="16">
        <v>164</v>
      </c>
      <c r="E198" s="3" t="s">
        <v>92</v>
      </c>
      <c r="H198" s="16" t="e">
        <f>IF(OR(AND(#REF!=0,#REF!=0),AND(#REF!&gt;0,#REF!&gt;0)),0,1)</f>
        <v>#REF!</v>
      </c>
    </row>
    <row r="199" spans="1:8" ht="12.75" x14ac:dyDescent="0.2">
      <c r="A199" s="16" t="e">
        <f t="shared" si="2"/>
        <v>#REF!</v>
      </c>
      <c r="B199" s="16">
        <v>4</v>
      </c>
      <c r="C199" s="16">
        <v>21</v>
      </c>
      <c r="D199" s="16">
        <v>165</v>
      </c>
      <c r="E199" s="3" t="s">
        <v>93</v>
      </c>
      <c r="H199" s="16" t="e">
        <f>IF(OR(AND(#REF!=0,#REF!=0),AND(#REF!&gt;0,#REF!&gt;0)),0,1)</f>
        <v>#REF!</v>
      </c>
    </row>
    <row r="200" spans="1:8" ht="12.75" x14ac:dyDescent="0.2">
      <c r="A200" s="16" t="e">
        <f t="shared" si="2"/>
        <v>#REF!</v>
      </c>
      <c r="B200" s="16">
        <v>4</v>
      </c>
      <c r="C200" s="16">
        <v>21</v>
      </c>
      <c r="D200" s="16">
        <v>166</v>
      </c>
      <c r="E200" s="3" t="s">
        <v>79</v>
      </c>
      <c r="H200" s="16" t="e">
        <f>IF(OR(AND(#REF!=0,#REF!=0),AND(#REF!&gt;0,#REF!&gt;0)),0,1)</f>
        <v>#REF!</v>
      </c>
    </row>
    <row r="201" spans="1:8" ht="12.75" x14ac:dyDescent="0.2">
      <c r="A201" s="16" t="e">
        <f t="shared" si="2"/>
        <v>#REF!</v>
      </c>
      <c r="B201" s="16">
        <v>4</v>
      </c>
      <c r="C201" s="16">
        <v>22</v>
      </c>
      <c r="D201" s="16">
        <v>167</v>
      </c>
      <c r="E201" s="3" t="s">
        <v>95</v>
      </c>
      <c r="H201" s="16" t="e">
        <f>IF(OR(AND(#REF!=0,#REF!=0),AND(#REF!&gt;0,#REF!&gt;0)),0,1)</f>
        <v>#REF!</v>
      </c>
    </row>
    <row r="202" spans="1:8" ht="12.75" x14ac:dyDescent="0.2">
      <c r="A202" s="16" t="e">
        <f t="shared" si="2"/>
        <v>#REF!</v>
      </c>
      <c r="B202" s="16">
        <v>4</v>
      </c>
      <c r="C202" s="16">
        <v>22</v>
      </c>
      <c r="D202" s="16">
        <v>168</v>
      </c>
      <c r="E202" s="3" t="s">
        <v>96</v>
      </c>
      <c r="H202" s="16" t="e">
        <f>IF(OR(AND(#REF!=0,#REF!=0),AND(#REF!&gt;0,#REF!&gt;0)),0,1)</f>
        <v>#REF!</v>
      </c>
    </row>
    <row r="203" spans="1:8" ht="12.75" x14ac:dyDescent="0.2">
      <c r="A203" s="16" t="e">
        <f t="shared" si="2"/>
        <v>#REF!</v>
      </c>
      <c r="B203" s="16">
        <v>4</v>
      </c>
      <c r="C203" s="16">
        <v>22</v>
      </c>
      <c r="D203" s="16">
        <v>169</v>
      </c>
      <c r="E203" s="3" t="s">
        <v>97</v>
      </c>
      <c r="H203" s="16" t="e">
        <f>IF(OR(AND(#REF!=0,#REF!=0),AND(#REF!&gt;0,#REF!&gt;0)),0,1)</f>
        <v>#REF!</v>
      </c>
    </row>
    <row r="204" spans="1:8" ht="12.75" x14ac:dyDescent="0.2">
      <c r="A204" s="16" t="e">
        <f t="shared" si="2"/>
        <v>#REF!</v>
      </c>
      <c r="B204" s="16">
        <v>4</v>
      </c>
      <c r="C204" s="16">
        <v>22</v>
      </c>
      <c r="D204" s="16">
        <v>170</v>
      </c>
      <c r="E204" s="3" t="s">
        <v>98</v>
      </c>
      <c r="H204" s="16" t="e">
        <f>IF(OR(AND(#REF!=0,#REF!=0),AND(#REF!&gt;0,#REF!&gt;0)),0,1)</f>
        <v>#REF!</v>
      </c>
    </row>
    <row r="205" spans="1:8" ht="12.75" x14ac:dyDescent="0.2">
      <c r="A205" s="16" t="e">
        <f t="shared" si="2"/>
        <v>#REF!</v>
      </c>
      <c r="B205" s="16">
        <v>4</v>
      </c>
      <c r="C205" s="16">
        <v>22</v>
      </c>
      <c r="D205" s="16">
        <v>171</v>
      </c>
      <c r="E205" s="3" t="s">
        <v>99</v>
      </c>
      <c r="H205" s="16" t="e">
        <f>IF(OR(AND(#REF!=0,#REF!=0),AND(#REF!&gt;0,#REF!&gt;0)),0,1)</f>
        <v>#REF!</v>
      </c>
    </row>
    <row r="206" spans="1:8" ht="12.75" x14ac:dyDescent="0.2">
      <c r="A206" s="16" t="e">
        <f t="shared" si="2"/>
        <v>#REF!</v>
      </c>
      <c r="B206" s="16">
        <v>4</v>
      </c>
      <c r="C206" s="16">
        <v>22</v>
      </c>
      <c r="D206" s="16">
        <v>172</v>
      </c>
      <c r="E206" s="3" t="s">
        <v>100</v>
      </c>
      <c r="H206" s="16" t="e">
        <f>IF(OR(AND(#REF!=0,#REF!=0),AND(#REF!&gt;0,#REF!&gt;0)),0,1)</f>
        <v>#REF!</v>
      </c>
    </row>
    <row r="207" spans="1:8" ht="12.75" x14ac:dyDescent="0.2">
      <c r="A207" s="16" t="e">
        <f t="shared" si="2"/>
        <v>#REF!</v>
      </c>
      <c r="B207" s="16">
        <v>4</v>
      </c>
      <c r="C207" s="16">
        <v>22</v>
      </c>
      <c r="D207" s="16">
        <v>173</v>
      </c>
      <c r="E207" s="3" t="s">
        <v>101</v>
      </c>
      <c r="H207" s="16" t="e">
        <f>IF(OR(AND(#REF!=0,#REF!=0),AND(#REF!&gt;0,#REF!&gt;0)),0,1)</f>
        <v>#REF!</v>
      </c>
    </row>
    <row r="208" spans="1:8" ht="12.75" x14ac:dyDescent="0.2">
      <c r="A208" s="16" t="e">
        <f t="shared" si="2"/>
        <v>#REF!</v>
      </c>
      <c r="B208" s="16">
        <v>4</v>
      </c>
      <c r="C208" s="16">
        <v>22</v>
      </c>
      <c r="D208" s="16">
        <v>174</v>
      </c>
      <c r="E208" s="3" t="s">
        <v>102</v>
      </c>
      <c r="H208" s="16" t="e">
        <f>IF(OR(AND(#REF!=0,#REF!=0),AND(#REF!&gt;0,#REF!&gt;0)),0,1)</f>
        <v>#REF!</v>
      </c>
    </row>
    <row r="209" spans="1:8" ht="12.75" x14ac:dyDescent="0.2">
      <c r="A209" s="16" t="e">
        <f t="shared" si="2"/>
        <v>#REF!</v>
      </c>
      <c r="B209" s="16">
        <v>4</v>
      </c>
      <c r="C209" s="16">
        <v>22</v>
      </c>
      <c r="D209" s="16">
        <v>175</v>
      </c>
      <c r="E209" s="3" t="s">
        <v>103</v>
      </c>
      <c r="H209" s="16" t="e">
        <f>IF(OR(AND(#REF!=0,#REF!=0),AND(#REF!&gt;0,#REF!&gt;0)),0,1)</f>
        <v>#REF!</v>
      </c>
    </row>
    <row r="210" spans="1:8" ht="12.75" x14ac:dyDescent="0.2">
      <c r="A210" s="16" t="e">
        <f t="shared" si="2"/>
        <v>#REF!</v>
      </c>
      <c r="B210" s="16">
        <v>4</v>
      </c>
      <c r="C210" s="16">
        <v>22</v>
      </c>
      <c r="D210" s="16">
        <v>176</v>
      </c>
      <c r="E210" s="3" t="s">
        <v>104</v>
      </c>
      <c r="H210" s="16" t="e">
        <f>IF(OR(AND(#REF!=0,#REF!=0),AND(#REF!&gt;0,#REF!&gt;0)),0,1)</f>
        <v>#REF!</v>
      </c>
    </row>
    <row r="211" spans="1:8" ht="12.75" x14ac:dyDescent="0.2">
      <c r="A211" s="16" t="e">
        <f t="shared" si="2"/>
        <v>#REF!</v>
      </c>
      <c r="B211" s="16">
        <v>4</v>
      </c>
      <c r="C211" s="16">
        <v>22</v>
      </c>
      <c r="D211" s="16">
        <v>177</v>
      </c>
      <c r="E211" s="3" t="s">
        <v>105</v>
      </c>
      <c r="H211" s="16" t="e">
        <f>IF(OR(AND(#REF!=0,#REF!=0),AND(#REF!&gt;0,#REF!&gt;0)),0,1)</f>
        <v>#REF!</v>
      </c>
    </row>
    <row r="212" spans="1:8" ht="12.75" x14ac:dyDescent="0.2">
      <c r="A212" s="16" t="e">
        <f t="shared" si="2"/>
        <v>#REF!</v>
      </c>
      <c r="B212" s="16">
        <v>4</v>
      </c>
      <c r="C212" s="16">
        <v>22</v>
      </c>
      <c r="D212" s="16">
        <v>178</v>
      </c>
      <c r="E212" s="3" t="s">
        <v>106</v>
      </c>
      <c r="H212" s="16" t="e">
        <f>IF(OR(AND(#REF!=0,#REF!=0),AND(#REF!&gt;0,#REF!&gt;0)),0,1)</f>
        <v>#REF!</v>
      </c>
    </row>
    <row r="213" spans="1:8" ht="12.75" x14ac:dyDescent="0.2">
      <c r="A213" s="16" t="e">
        <f t="shared" si="2"/>
        <v>#REF!</v>
      </c>
      <c r="B213" s="16">
        <v>4</v>
      </c>
      <c r="C213" s="16">
        <v>22</v>
      </c>
      <c r="D213" s="16">
        <v>179</v>
      </c>
      <c r="E213" s="3" t="s">
        <v>107</v>
      </c>
      <c r="H213" s="16" t="e">
        <f>IF(OR(AND(#REF!=0,#REF!=0),AND(#REF!&gt;0,#REF!&gt;0)),0,1)</f>
        <v>#REF!</v>
      </c>
    </row>
    <row r="214" spans="1:8" ht="12.75" x14ac:dyDescent="0.2">
      <c r="A214" s="16" t="e">
        <f t="shared" si="2"/>
        <v>#REF!</v>
      </c>
      <c r="B214" s="16">
        <v>4</v>
      </c>
      <c r="C214" s="16">
        <v>22</v>
      </c>
      <c r="D214" s="16">
        <v>180</v>
      </c>
      <c r="E214" s="3" t="s">
        <v>108</v>
      </c>
      <c r="H214" s="16" t="e">
        <f>IF(OR(AND(#REF!=0,#REF!=0),AND(#REF!&gt;0,#REF!&gt;0)),0,1)</f>
        <v>#REF!</v>
      </c>
    </row>
    <row r="215" spans="1:8" ht="12.75" x14ac:dyDescent="0.2">
      <c r="A215" s="16" t="e">
        <f t="shared" si="2"/>
        <v>#REF!</v>
      </c>
      <c r="B215" s="16">
        <v>4</v>
      </c>
      <c r="C215" s="16">
        <v>22</v>
      </c>
      <c r="D215" s="16">
        <v>181</v>
      </c>
      <c r="E215" s="3" t="s">
        <v>94</v>
      </c>
      <c r="H215" s="16" t="e">
        <f>IF(OR(AND(#REF!=0,#REF!=0),AND(#REF!&gt;0,#REF!&gt;0)),0,1)</f>
        <v>#REF!</v>
      </c>
    </row>
    <row r="216" spans="1:8" ht="12.75" x14ac:dyDescent="0.2">
      <c r="A216" s="16" t="e">
        <f t="shared" si="2"/>
        <v>#REF!</v>
      </c>
      <c r="B216" s="16">
        <v>4</v>
      </c>
      <c r="C216" s="16">
        <v>23</v>
      </c>
      <c r="D216" s="16">
        <v>182</v>
      </c>
      <c r="E216" s="3" t="s">
        <v>110</v>
      </c>
      <c r="H216" s="16" t="e">
        <f>IF(OR(AND(#REF!=0,#REF!=0),AND(#REF!&gt;0,#REF!&gt;0)),0,1)</f>
        <v>#REF!</v>
      </c>
    </row>
    <row r="217" spans="1:8" ht="12.75" x14ac:dyDescent="0.2">
      <c r="A217" s="16" t="e">
        <f t="shared" si="2"/>
        <v>#REF!</v>
      </c>
      <c r="B217" s="16">
        <v>4</v>
      </c>
      <c r="C217" s="16">
        <v>23</v>
      </c>
      <c r="D217" s="16">
        <v>183</v>
      </c>
      <c r="E217" s="3" t="s">
        <v>111</v>
      </c>
      <c r="H217" s="16" t="e">
        <f>IF(OR(AND(#REF!=0,#REF!=0),AND(#REF!&gt;0,#REF!&gt;0)),0,1)</f>
        <v>#REF!</v>
      </c>
    </row>
    <row r="218" spans="1:8" ht="12.75" x14ac:dyDescent="0.2">
      <c r="A218" s="16" t="e">
        <f t="shared" si="2"/>
        <v>#REF!</v>
      </c>
      <c r="B218" s="16">
        <v>4</v>
      </c>
      <c r="C218" s="16">
        <v>23</v>
      </c>
      <c r="D218" s="16">
        <v>184</v>
      </c>
      <c r="E218" s="3" t="s">
        <v>112</v>
      </c>
      <c r="H218" s="16" t="e">
        <f>IF(OR(AND(#REF!=0,#REF!=0),AND(#REF!&gt;0,#REF!&gt;0)),0,1)</f>
        <v>#REF!</v>
      </c>
    </row>
    <row r="219" spans="1:8" ht="12.75" x14ac:dyDescent="0.2">
      <c r="A219" s="16" t="e">
        <f t="shared" si="2"/>
        <v>#REF!</v>
      </c>
      <c r="B219" s="16">
        <v>4</v>
      </c>
      <c r="C219" s="16">
        <v>23</v>
      </c>
      <c r="D219" s="16">
        <v>185</v>
      </c>
      <c r="E219" s="3" t="s">
        <v>113</v>
      </c>
      <c r="H219" s="16" t="e">
        <f>IF(OR(AND(#REF!=0,#REF!=0),AND(#REF!&gt;0,#REF!&gt;0)),0,1)</f>
        <v>#REF!</v>
      </c>
    </row>
    <row r="220" spans="1:8" ht="12.75" x14ac:dyDescent="0.2">
      <c r="A220" s="16" t="e">
        <f t="shared" si="2"/>
        <v>#REF!</v>
      </c>
      <c r="B220" s="16">
        <v>4</v>
      </c>
      <c r="C220" s="16">
        <v>23</v>
      </c>
      <c r="D220" s="16">
        <v>186</v>
      </c>
      <c r="E220" s="3" t="s">
        <v>114</v>
      </c>
      <c r="H220" s="16" t="e">
        <f>IF(OR(AND(#REF!=0,#REF!=0),AND(#REF!&gt;0,#REF!&gt;0)),0,1)</f>
        <v>#REF!</v>
      </c>
    </row>
    <row r="221" spans="1:8" ht="12.75" x14ac:dyDescent="0.2">
      <c r="A221" s="16" t="e">
        <f t="shared" si="2"/>
        <v>#REF!</v>
      </c>
      <c r="B221" s="16">
        <v>4</v>
      </c>
      <c r="C221" s="16">
        <v>23</v>
      </c>
      <c r="D221" s="16">
        <v>187</v>
      </c>
      <c r="E221" s="3" t="s">
        <v>115</v>
      </c>
      <c r="H221" s="16" t="e">
        <f>IF(OR(AND(#REF!=0,#REF!=0),AND(#REF!&gt;0,#REF!&gt;0)),0,1)</f>
        <v>#REF!</v>
      </c>
    </row>
    <row r="222" spans="1:8" ht="12.75" x14ac:dyDescent="0.2">
      <c r="A222" s="16" t="e">
        <f t="shared" si="2"/>
        <v>#REF!</v>
      </c>
      <c r="B222" s="16">
        <v>4</v>
      </c>
      <c r="C222" s="16">
        <v>23</v>
      </c>
      <c r="D222" s="16">
        <v>188</v>
      </c>
      <c r="E222" s="3" t="s">
        <v>116</v>
      </c>
      <c r="H222" s="16" t="e">
        <f>IF(OR(AND(#REF!=0,#REF!=0),AND(#REF!&gt;0,#REF!&gt;0)),0,1)</f>
        <v>#REF!</v>
      </c>
    </row>
    <row r="223" spans="1:8" ht="12.75" x14ac:dyDescent="0.2">
      <c r="A223" s="16" t="e">
        <f t="shared" si="2"/>
        <v>#REF!</v>
      </c>
      <c r="B223" s="16">
        <v>4</v>
      </c>
      <c r="C223" s="16">
        <v>23</v>
      </c>
      <c r="D223" s="16">
        <v>189</v>
      </c>
      <c r="E223" s="3" t="s">
        <v>117</v>
      </c>
      <c r="H223" s="16" t="e">
        <f>IF(OR(AND(#REF!=0,#REF!=0),AND(#REF!&gt;0,#REF!&gt;0)),0,1)</f>
        <v>#REF!</v>
      </c>
    </row>
    <row r="224" spans="1:8" ht="12.75" x14ac:dyDescent="0.2">
      <c r="A224" s="16" t="e">
        <f t="shared" si="2"/>
        <v>#REF!</v>
      </c>
      <c r="B224" s="16">
        <v>4</v>
      </c>
      <c r="C224" s="16">
        <v>23</v>
      </c>
      <c r="D224" s="16">
        <v>190</v>
      </c>
      <c r="E224" s="3" t="s">
        <v>118</v>
      </c>
      <c r="H224" s="16" t="e">
        <f>IF(OR(AND(#REF!=0,#REF!=0),AND(#REF!&gt;0,#REF!&gt;0)),0,1)</f>
        <v>#REF!</v>
      </c>
    </row>
    <row r="225" spans="1:8" ht="12.75" x14ac:dyDescent="0.2">
      <c r="A225" s="16" t="e">
        <f t="shared" si="2"/>
        <v>#REF!</v>
      </c>
      <c r="B225" s="16">
        <v>4</v>
      </c>
      <c r="C225" s="16">
        <v>23</v>
      </c>
      <c r="D225" s="16">
        <v>191</v>
      </c>
      <c r="E225" s="3" t="s">
        <v>119</v>
      </c>
      <c r="H225" s="16" t="e">
        <f>IF(OR(AND(#REF!=0,#REF!=0),AND(#REF!&gt;0,#REF!&gt;0)),0,1)</f>
        <v>#REF!</v>
      </c>
    </row>
    <row r="226" spans="1:8" ht="12.75" x14ac:dyDescent="0.2">
      <c r="A226" s="16" t="e">
        <f t="shared" si="2"/>
        <v>#REF!</v>
      </c>
      <c r="B226" s="16">
        <v>4</v>
      </c>
      <c r="C226" s="16">
        <v>23</v>
      </c>
      <c r="D226" s="16">
        <v>192</v>
      </c>
      <c r="E226" s="3" t="s">
        <v>120</v>
      </c>
      <c r="H226" s="16" t="e">
        <f>IF(OR(AND(#REF!=0,#REF!=0),AND(#REF!&gt;0,#REF!&gt;0)),0,1)</f>
        <v>#REF!</v>
      </c>
    </row>
    <row r="227" spans="1:8" ht="12.75" x14ac:dyDescent="0.2">
      <c r="A227" s="16" t="e">
        <f t="shared" si="2"/>
        <v>#REF!</v>
      </c>
      <c r="B227" s="16">
        <v>4</v>
      </c>
      <c r="C227" s="16">
        <v>23</v>
      </c>
      <c r="D227" s="16">
        <v>193</v>
      </c>
      <c r="E227" s="3" t="s">
        <v>121</v>
      </c>
      <c r="H227" s="16" t="e">
        <f>IF(OR(AND(#REF!=0,#REF!=0),AND(#REF!&gt;0,#REF!&gt;0)),0,1)</f>
        <v>#REF!</v>
      </c>
    </row>
    <row r="228" spans="1:8" ht="12.75" x14ac:dyDescent="0.2">
      <c r="A228" s="16" t="e">
        <f t="shared" si="2"/>
        <v>#REF!</v>
      </c>
      <c r="B228" s="16">
        <v>4</v>
      </c>
      <c r="C228" s="16">
        <v>23</v>
      </c>
      <c r="D228" s="16">
        <v>194</v>
      </c>
      <c r="E228" s="3" t="s">
        <v>122</v>
      </c>
      <c r="H228" s="16" t="e">
        <f>IF(OR(AND(#REF!=0,#REF!=0),AND(#REF!&gt;0,#REF!&gt;0)),0,1)</f>
        <v>#REF!</v>
      </c>
    </row>
    <row r="229" spans="1:8" ht="12.75" x14ac:dyDescent="0.2">
      <c r="A229" s="16" t="e">
        <f t="shared" si="2"/>
        <v>#REF!</v>
      </c>
      <c r="B229" s="16">
        <v>4</v>
      </c>
      <c r="C229" s="16">
        <v>23</v>
      </c>
      <c r="D229" s="16">
        <v>195</v>
      </c>
      <c r="E229" s="3" t="s">
        <v>123</v>
      </c>
      <c r="H229" s="16" t="e">
        <f>IF(OR(AND(#REF!=0,#REF!=0),AND(#REF!&gt;0,#REF!&gt;0)),0,1)</f>
        <v>#REF!</v>
      </c>
    </row>
    <row r="230" spans="1:8" ht="12.75" x14ac:dyDescent="0.2">
      <c r="A230" s="16" t="e">
        <f t="shared" si="2"/>
        <v>#REF!</v>
      </c>
      <c r="B230" s="16">
        <v>4</v>
      </c>
      <c r="C230" s="16">
        <v>23</v>
      </c>
      <c r="D230" s="16">
        <v>196</v>
      </c>
      <c r="E230" s="3" t="s">
        <v>109</v>
      </c>
      <c r="H230" s="16" t="e">
        <f>IF(OR(AND(#REF!=0,#REF!=0),AND(#REF!&gt;0,#REF!&gt;0)),0,1)</f>
        <v>#REF!</v>
      </c>
    </row>
    <row r="231" spans="1:8" ht="12.75" x14ac:dyDescent="0.2">
      <c r="A231" s="16" t="e">
        <f t="shared" si="2"/>
        <v>#REF!</v>
      </c>
      <c r="B231" s="16">
        <v>4</v>
      </c>
      <c r="C231" s="16">
        <v>24</v>
      </c>
      <c r="D231" s="16">
        <v>197</v>
      </c>
      <c r="E231" s="3" t="s">
        <v>125</v>
      </c>
      <c r="H231" s="16" t="e">
        <f>IF(OR(AND(#REF!=0,#REF!=0),AND(#REF!&gt;0,#REF!&gt;0)),0,1)</f>
        <v>#REF!</v>
      </c>
    </row>
    <row r="232" spans="1:8" ht="12.75" x14ac:dyDescent="0.2">
      <c r="A232" s="16" t="e">
        <f t="shared" si="2"/>
        <v>#REF!</v>
      </c>
      <c r="B232" s="16">
        <v>4</v>
      </c>
      <c r="C232" s="16">
        <v>24</v>
      </c>
      <c r="D232" s="16">
        <v>198</v>
      </c>
      <c r="E232" s="3" t="s">
        <v>126</v>
      </c>
      <c r="H232" s="16" t="e">
        <f>IF(OR(AND(#REF!=0,#REF!=0),AND(#REF!&gt;0,#REF!&gt;0)),0,1)</f>
        <v>#REF!</v>
      </c>
    </row>
    <row r="233" spans="1:8" ht="12.75" x14ac:dyDescent="0.2">
      <c r="A233" s="16" t="e">
        <f t="shared" si="2"/>
        <v>#REF!</v>
      </c>
      <c r="B233" s="16">
        <v>4</v>
      </c>
      <c r="C233" s="16">
        <v>24</v>
      </c>
      <c r="D233" s="16">
        <v>199</v>
      </c>
      <c r="E233" s="3" t="s">
        <v>127</v>
      </c>
      <c r="H233" s="16" t="e">
        <f>IF(OR(AND(#REF!=0,#REF!=0),AND(#REF!&gt;0,#REF!&gt;0)),0,1)</f>
        <v>#REF!</v>
      </c>
    </row>
    <row r="234" spans="1:8" ht="12.75" x14ac:dyDescent="0.2">
      <c r="A234" s="16" t="e">
        <f t="shared" si="2"/>
        <v>#REF!</v>
      </c>
      <c r="B234" s="16">
        <v>4</v>
      </c>
      <c r="C234" s="16">
        <v>24</v>
      </c>
      <c r="D234" s="16">
        <v>200</v>
      </c>
      <c r="E234" s="3" t="s">
        <v>128</v>
      </c>
      <c r="H234" s="16" t="e">
        <f>IF(OR(AND(#REF!=0,#REF!=0),AND(#REF!&gt;0,#REF!&gt;0)),0,1)</f>
        <v>#REF!</v>
      </c>
    </row>
    <row r="235" spans="1:8" ht="12.75" x14ac:dyDescent="0.2">
      <c r="A235" s="16" t="e">
        <f t="shared" si="2"/>
        <v>#REF!</v>
      </c>
      <c r="B235" s="16">
        <v>4</v>
      </c>
      <c r="C235" s="16">
        <v>24</v>
      </c>
      <c r="D235" s="16">
        <v>201</v>
      </c>
      <c r="E235" s="3" t="s">
        <v>129</v>
      </c>
      <c r="H235" s="16" t="e">
        <f>IF(OR(AND(#REF!=0,#REF!=0),AND(#REF!&gt;0,#REF!&gt;0)),0,1)</f>
        <v>#REF!</v>
      </c>
    </row>
    <row r="236" spans="1:8" ht="12.75" x14ac:dyDescent="0.2">
      <c r="A236" s="16" t="e">
        <f t="shared" si="2"/>
        <v>#REF!</v>
      </c>
      <c r="B236" s="16">
        <v>4</v>
      </c>
      <c r="C236" s="16">
        <v>24</v>
      </c>
      <c r="D236" s="16">
        <v>202</v>
      </c>
      <c r="E236" s="3" t="s">
        <v>130</v>
      </c>
      <c r="H236" s="16" t="e">
        <f>IF(OR(AND(#REF!=0,#REF!=0),AND(#REF!&gt;0,#REF!&gt;0)),0,1)</f>
        <v>#REF!</v>
      </c>
    </row>
    <row r="237" spans="1:8" ht="12.75" x14ac:dyDescent="0.2">
      <c r="A237" s="16" t="e">
        <f t="shared" si="2"/>
        <v>#REF!</v>
      </c>
      <c r="B237" s="16">
        <v>4</v>
      </c>
      <c r="C237" s="16">
        <v>24</v>
      </c>
      <c r="D237" s="16">
        <v>203</v>
      </c>
      <c r="E237" s="3" t="s">
        <v>131</v>
      </c>
      <c r="H237" s="16" t="e">
        <f>IF(OR(AND(#REF!=0,#REF!=0),AND(#REF!&gt;0,#REF!&gt;0)),0,1)</f>
        <v>#REF!</v>
      </c>
    </row>
    <row r="238" spans="1:8" ht="12.75" x14ac:dyDescent="0.2">
      <c r="A238" s="16" t="e">
        <f t="shared" si="2"/>
        <v>#REF!</v>
      </c>
      <c r="B238" s="16">
        <v>4</v>
      </c>
      <c r="C238" s="16">
        <v>24</v>
      </c>
      <c r="D238" s="16">
        <v>204</v>
      </c>
      <c r="E238" s="3" t="s">
        <v>132</v>
      </c>
      <c r="H238" s="16" t="e">
        <f>IF(OR(AND(#REF!=0,#REF!=0),AND(#REF!&gt;0,#REF!&gt;0)),0,1)</f>
        <v>#REF!</v>
      </c>
    </row>
    <row r="239" spans="1:8" ht="12.75" x14ac:dyDescent="0.2">
      <c r="A239" s="16" t="e">
        <f t="shared" si="2"/>
        <v>#REF!</v>
      </c>
      <c r="B239" s="16">
        <v>4</v>
      </c>
      <c r="C239" s="16">
        <v>24</v>
      </c>
      <c r="D239" s="16">
        <v>205</v>
      </c>
      <c r="E239" s="3" t="s">
        <v>133</v>
      </c>
      <c r="H239" s="16" t="e">
        <f>IF(OR(AND(#REF!=0,#REF!=0),AND(#REF!&gt;0,#REF!&gt;0)),0,1)</f>
        <v>#REF!</v>
      </c>
    </row>
    <row r="240" spans="1:8" ht="12.75" x14ac:dyDescent="0.2">
      <c r="A240" s="16" t="e">
        <f t="shared" si="2"/>
        <v>#REF!</v>
      </c>
      <c r="B240" s="16">
        <v>4</v>
      </c>
      <c r="C240" s="16">
        <v>24</v>
      </c>
      <c r="D240" s="16">
        <v>206</v>
      </c>
      <c r="E240" s="3" t="s">
        <v>134</v>
      </c>
      <c r="H240" s="16" t="e">
        <f>IF(OR(AND(#REF!=0,#REF!=0),AND(#REF!&gt;0,#REF!&gt;0)),0,1)</f>
        <v>#REF!</v>
      </c>
    </row>
    <row r="241" spans="1:8" ht="12.75" x14ac:dyDescent="0.2">
      <c r="A241" s="16" t="e">
        <f t="shared" si="2"/>
        <v>#REF!</v>
      </c>
      <c r="B241" s="16">
        <v>4</v>
      </c>
      <c r="C241" s="16">
        <v>24</v>
      </c>
      <c r="D241" s="16">
        <v>207</v>
      </c>
      <c r="E241" s="3" t="s">
        <v>135</v>
      </c>
      <c r="H241" s="16" t="e">
        <f>IF(OR(AND(#REF!=0,#REF!=0),AND(#REF!&gt;0,#REF!&gt;0)),0,1)</f>
        <v>#REF!</v>
      </c>
    </row>
    <row r="242" spans="1:8" ht="12.75" x14ac:dyDescent="0.2">
      <c r="A242" s="16" t="e">
        <f t="shared" si="2"/>
        <v>#REF!</v>
      </c>
      <c r="B242" s="16">
        <v>4</v>
      </c>
      <c r="C242" s="16">
        <v>24</v>
      </c>
      <c r="D242" s="16">
        <v>208</v>
      </c>
      <c r="E242" s="3" t="s">
        <v>967</v>
      </c>
      <c r="H242" s="16" t="e">
        <f>IF(OR(AND(#REF!=0,#REF!=0),AND(#REF!&gt;0,#REF!&gt;0)),0,1)</f>
        <v>#REF!</v>
      </c>
    </row>
    <row r="243" spans="1:8" ht="12.75" x14ac:dyDescent="0.2">
      <c r="A243" s="16" t="e">
        <f t="shared" si="2"/>
        <v>#REF!</v>
      </c>
      <c r="B243" s="16">
        <v>4</v>
      </c>
      <c r="C243" s="16">
        <v>24</v>
      </c>
      <c r="D243" s="16">
        <v>209</v>
      </c>
      <c r="E243" s="3" t="s">
        <v>968</v>
      </c>
      <c r="H243" s="16" t="e">
        <f>IF(OR(AND(#REF!=0,#REF!=0),AND(#REF!&gt;0,#REF!&gt;0)),0,1)</f>
        <v>#REF!</v>
      </c>
    </row>
    <row r="244" spans="1:8" ht="12.75" x14ac:dyDescent="0.2">
      <c r="A244" s="16" t="e">
        <f t="shared" si="2"/>
        <v>#REF!</v>
      </c>
      <c r="B244" s="16">
        <v>4</v>
      </c>
      <c r="C244" s="16">
        <v>24</v>
      </c>
      <c r="D244" s="16">
        <v>210</v>
      </c>
      <c r="E244" s="3" t="s">
        <v>969</v>
      </c>
      <c r="H244" s="16" t="e">
        <f>IF(OR(AND(#REF!=0,#REF!=0),AND(#REF!&gt;0,#REF!&gt;0)),0,1)</f>
        <v>#REF!</v>
      </c>
    </row>
    <row r="245" spans="1:8" ht="12.75" x14ac:dyDescent="0.2">
      <c r="A245" s="16" t="e">
        <f t="shared" si="2"/>
        <v>#REF!</v>
      </c>
      <c r="B245" s="16">
        <v>4</v>
      </c>
      <c r="C245" s="16">
        <v>24</v>
      </c>
      <c r="D245" s="16">
        <v>211</v>
      </c>
      <c r="E245" s="3" t="s">
        <v>124</v>
      </c>
      <c r="H245" s="16" t="e">
        <f>IF(OR(AND(#REF!=0,#REF!=0),AND(#REF!&gt;0,#REF!&gt;0)),0,1)</f>
        <v>#REF!</v>
      </c>
    </row>
    <row r="246" spans="1:8" ht="12.75" x14ac:dyDescent="0.2">
      <c r="A246" s="18" t="e">
        <f t="shared" si="2"/>
        <v>#REF!</v>
      </c>
      <c r="B246" s="18">
        <v>5</v>
      </c>
      <c r="C246" s="18">
        <v>0</v>
      </c>
      <c r="D246" s="18">
        <v>0</v>
      </c>
      <c r="E246" s="18" t="e">
        <f>CONCATENATE("Количество ошибок в разделе 5: ",H246)</f>
        <v>#REF!</v>
      </c>
      <c r="F246" s="18"/>
      <c r="G246" s="18"/>
      <c r="H246" s="20" t="e">
        <f>SUM(H247:H373)</f>
        <v>#REF!</v>
      </c>
    </row>
    <row r="247" spans="1:8" ht="12.75" x14ac:dyDescent="0.2">
      <c r="A247" s="16" t="e">
        <f t="shared" si="2"/>
        <v>#REF!</v>
      </c>
      <c r="B247" s="16">
        <v>5</v>
      </c>
      <c r="C247" s="16">
        <v>1</v>
      </c>
      <c r="D247" s="16">
        <v>1</v>
      </c>
      <c r="E247" s="3" t="s">
        <v>970</v>
      </c>
      <c r="H247" s="19" t="e">
        <f>IF(#REF!=SUM(#REF!),0,1)</f>
        <v>#REF!</v>
      </c>
    </row>
    <row r="248" spans="1:8" ht="12.75" x14ac:dyDescent="0.2">
      <c r="A248" s="16" t="e">
        <f t="shared" si="2"/>
        <v>#REF!</v>
      </c>
      <c r="B248" s="16">
        <v>5</v>
      </c>
      <c r="C248" s="16">
        <v>2</v>
      </c>
      <c r="D248" s="16">
        <v>2</v>
      </c>
      <c r="E248" s="3" t="s">
        <v>971</v>
      </c>
      <c r="H248" s="19" t="e">
        <f>IF(#REF!=SUM(#REF!),0,1)</f>
        <v>#REF!</v>
      </c>
    </row>
    <row r="249" spans="1:8" ht="12.75" x14ac:dyDescent="0.2">
      <c r="A249" s="16" t="e">
        <f t="shared" si="2"/>
        <v>#REF!</v>
      </c>
      <c r="B249" s="16">
        <v>5</v>
      </c>
      <c r="C249" s="16">
        <v>3</v>
      </c>
      <c r="D249" s="16">
        <v>3</v>
      </c>
      <c r="E249" s="3" t="s">
        <v>972</v>
      </c>
      <c r="H249" s="19" t="e">
        <f>IF(#REF!=SUM(#REF!),0,1)</f>
        <v>#REF!</v>
      </c>
    </row>
    <row r="250" spans="1:8" ht="12.75" x14ac:dyDescent="0.2">
      <c r="A250" s="16" t="e">
        <f t="shared" si="2"/>
        <v>#REF!</v>
      </c>
      <c r="B250" s="16">
        <v>5</v>
      </c>
      <c r="C250" s="16">
        <v>4</v>
      </c>
      <c r="D250" s="16">
        <v>4</v>
      </c>
      <c r="E250" s="3" t="s">
        <v>973</v>
      </c>
      <c r="H250" s="19" t="e">
        <f>IF(#REF!=SUM(#REF!),0,1)</f>
        <v>#REF!</v>
      </c>
    </row>
    <row r="251" spans="1:8" ht="12.75" x14ac:dyDescent="0.2">
      <c r="A251" s="16" t="e">
        <f t="shared" si="2"/>
        <v>#REF!</v>
      </c>
      <c r="B251" s="16">
        <v>5</v>
      </c>
      <c r="C251" s="16">
        <v>5</v>
      </c>
      <c r="D251" s="16">
        <v>5</v>
      </c>
      <c r="E251" s="3" t="s">
        <v>974</v>
      </c>
      <c r="H251" s="19" t="e">
        <f>IF(#REF!=SUM(#REF!),0,1)</f>
        <v>#REF!</v>
      </c>
    </row>
    <row r="252" spans="1:8" ht="12.75" x14ac:dyDescent="0.2">
      <c r="A252" s="16" t="e">
        <f t="shared" si="2"/>
        <v>#REF!</v>
      </c>
      <c r="B252" s="16">
        <v>5</v>
      </c>
      <c r="C252" s="16">
        <v>6</v>
      </c>
      <c r="D252" s="16">
        <v>6</v>
      </c>
      <c r="E252" s="3" t="s">
        <v>975</v>
      </c>
      <c r="H252" s="19" t="e">
        <f>IF(#REF!=SUM(#REF!),0,1)</f>
        <v>#REF!</v>
      </c>
    </row>
    <row r="253" spans="1:8" ht="12.75" x14ac:dyDescent="0.2">
      <c r="A253" s="16" t="e">
        <f t="shared" si="2"/>
        <v>#REF!</v>
      </c>
      <c r="B253" s="16">
        <v>5</v>
      </c>
      <c r="C253" s="16">
        <v>7</v>
      </c>
      <c r="D253" s="16">
        <v>7</v>
      </c>
      <c r="E253" s="3" t="s">
        <v>976</v>
      </c>
      <c r="H253" s="19" t="e">
        <f>IF(#REF!=SUM(#REF!),0,1)</f>
        <v>#REF!</v>
      </c>
    </row>
    <row r="254" spans="1:8" ht="12.75" x14ac:dyDescent="0.2">
      <c r="A254" s="16" t="e">
        <f t="shared" si="2"/>
        <v>#REF!</v>
      </c>
      <c r="B254" s="16">
        <v>5</v>
      </c>
      <c r="C254" s="16">
        <v>8</v>
      </c>
      <c r="D254" s="16">
        <v>8</v>
      </c>
      <c r="E254" s="3" t="s">
        <v>977</v>
      </c>
      <c r="H254" s="19" t="e">
        <f>IF(#REF!&lt;=#REF!,0,1)</f>
        <v>#REF!</v>
      </c>
    </row>
    <row r="255" spans="1:8" ht="12.75" x14ac:dyDescent="0.2">
      <c r="A255" s="16" t="e">
        <f t="shared" si="2"/>
        <v>#REF!</v>
      </c>
      <c r="B255" s="16">
        <v>5</v>
      </c>
      <c r="C255" s="16">
        <v>9</v>
      </c>
      <c r="D255" s="16">
        <v>9</v>
      </c>
      <c r="E255" s="3" t="s">
        <v>996</v>
      </c>
      <c r="H255" s="19" t="e">
        <f>IF(#REF!&lt;=#REF!,0,1)</f>
        <v>#REF!</v>
      </c>
    </row>
    <row r="256" spans="1:8" ht="12.75" x14ac:dyDescent="0.2">
      <c r="A256" s="16" t="e">
        <f t="shared" si="2"/>
        <v>#REF!</v>
      </c>
      <c r="B256" s="16">
        <v>5</v>
      </c>
      <c r="C256" s="16">
        <v>10</v>
      </c>
      <c r="D256" s="16">
        <v>10</v>
      </c>
      <c r="E256" s="3" t="s">
        <v>995</v>
      </c>
      <c r="H256" s="19" t="e">
        <f>IF(#REF!&lt;=#REF!,0,1)</f>
        <v>#REF!</v>
      </c>
    </row>
    <row r="257" spans="1:8" ht="12.75" x14ac:dyDescent="0.2">
      <c r="A257" s="16" t="e">
        <f t="shared" si="2"/>
        <v>#REF!</v>
      </c>
      <c r="B257" s="16">
        <v>5</v>
      </c>
      <c r="C257" s="16">
        <v>11</v>
      </c>
      <c r="D257" s="16">
        <v>11</v>
      </c>
      <c r="E257" s="3" t="s">
        <v>994</v>
      </c>
      <c r="H257" s="19" t="e">
        <f>IF(#REF!&lt;=#REF!,0,1)</f>
        <v>#REF!</v>
      </c>
    </row>
    <row r="258" spans="1:8" ht="12.75" x14ac:dyDescent="0.2">
      <c r="A258" s="16" t="e">
        <f t="shared" si="2"/>
        <v>#REF!</v>
      </c>
      <c r="B258" s="16">
        <v>5</v>
      </c>
      <c r="C258" s="16">
        <v>12</v>
      </c>
      <c r="D258" s="16">
        <v>12</v>
      </c>
      <c r="E258" s="3" t="s">
        <v>993</v>
      </c>
      <c r="H258" s="19" t="e">
        <f>IF(#REF!&lt;=#REF!,0,1)</f>
        <v>#REF!</v>
      </c>
    </row>
    <row r="259" spans="1:8" ht="12.75" x14ac:dyDescent="0.2">
      <c r="A259" s="16" t="e">
        <f t="shared" si="2"/>
        <v>#REF!</v>
      </c>
      <c r="B259" s="16">
        <v>5</v>
      </c>
      <c r="C259" s="16">
        <v>13</v>
      </c>
      <c r="D259" s="16">
        <v>13</v>
      </c>
      <c r="E259" s="3" t="s">
        <v>992</v>
      </c>
      <c r="H259" s="19" t="e">
        <f>IF(#REF!&lt;=#REF!,0,1)</f>
        <v>#REF!</v>
      </c>
    </row>
    <row r="260" spans="1:8" ht="12.75" x14ac:dyDescent="0.2">
      <c r="A260" s="16" t="e">
        <f t="shared" si="2"/>
        <v>#REF!</v>
      </c>
      <c r="B260" s="16">
        <v>5</v>
      </c>
      <c r="C260" s="16">
        <v>14</v>
      </c>
      <c r="D260" s="16">
        <v>14</v>
      </c>
      <c r="E260" s="3" t="s">
        <v>991</v>
      </c>
      <c r="H260" s="19" t="e">
        <f>IF(#REF!&lt;=#REF!,0,1)</f>
        <v>#REF!</v>
      </c>
    </row>
    <row r="261" spans="1:8" ht="12.75" x14ac:dyDescent="0.2">
      <c r="A261" s="16" t="e">
        <f t="shared" si="2"/>
        <v>#REF!</v>
      </c>
      <c r="B261" s="16">
        <v>5</v>
      </c>
      <c r="C261" s="16">
        <v>15</v>
      </c>
      <c r="D261" s="16">
        <v>15</v>
      </c>
      <c r="E261" s="3" t="s">
        <v>990</v>
      </c>
      <c r="H261" s="19" t="e">
        <f>IF(#REF!&lt;=#REF!,0,1)</f>
        <v>#REF!</v>
      </c>
    </row>
    <row r="262" spans="1:8" ht="12.75" x14ac:dyDescent="0.2">
      <c r="A262" s="16" t="e">
        <f t="shared" si="2"/>
        <v>#REF!</v>
      </c>
      <c r="B262" s="16">
        <v>5</v>
      </c>
      <c r="C262" s="16">
        <v>16</v>
      </c>
      <c r="D262" s="16">
        <v>16</v>
      </c>
      <c r="E262" s="3" t="s">
        <v>989</v>
      </c>
      <c r="H262" s="19" t="e">
        <f>IF(#REF!&lt;=#REF!,0,1)</f>
        <v>#REF!</v>
      </c>
    </row>
    <row r="263" spans="1:8" ht="12.75" x14ac:dyDescent="0.2">
      <c r="A263" s="16" t="e">
        <f t="shared" si="2"/>
        <v>#REF!</v>
      </c>
      <c r="B263" s="16">
        <v>5</v>
      </c>
      <c r="C263" s="16">
        <v>17</v>
      </c>
      <c r="D263" s="16">
        <v>17</v>
      </c>
      <c r="E263" s="3" t="s">
        <v>988</v>
      </c>
      <c r="H263" s="19" t="e">
        <f>IF(#REF!&lt;=#REF!,0,1)</f>
        <v>#REF!</v>
      </c>
    </row>
    <row r="264" spans="1:8" ht="12.75" x14ac:dyDescent="0.2">
      <c r="A264" s="16" t="e">
        <f t="shared" si="2"/>
        <v>#REF!</v>
      </c>
      <c r="B264" s="16">
        <v>5</v>
      </c>
      <c r="C264" s="16">
        <v>18</v>
      </c>
      <c r="D264" s="16">
        <v>18</v>
      </c>
      <c r="E264" s="3" t="s">
        <v>987</v>
      </c>
      <c r="H264" s="19" t="e">
        <f>IF(#REF!&lt;=#REF!,0,1)</f>
        <v>#REF!</v>
      </c>
    </row>
    <row r="265" spans="1:8" ht="12.75" x14ac:dyDescent="0.2">
      <c r="A265" s="16" t="e">
        <f t="shared" si="2"/>
        <v>#REF!</v>
      </c>
      <c r="B265" s="16">
        <v>5</v>
      </c>
      <c r="C265" s="16">
        <v>19</v>
      </c>
      <c r="D265" s="16">
        <v>19</v>
      </c>
      <c r="E265" s="3" t="s">
        <v>986</v>
      </c>
      <c r="H265" s="19" t="e">
        <f>IF(#REF!&lt;=#REF!,0,1)</f>
        <v>#REF!</v>
      </c>
    </row>
    <row r="266" spans="1:8" ht="12.75" x14ac:dyDescent="0.2">
      <c r="A266" s="16" t="e">
        <f t="shared" si="2"/>
        <v>#REF!</v>
      </c>
      <c r="B266" s="16">
        <v>5</v>
      </c>
      <c r="C266" s="16">
        <v>20</v>
      </c>
      <c r="D266" s="16">
        <v>20</v>
      </c>
      <c r="E266" s="3" t="s">
        <v>985</v>
      </c>
      <c r="H266" s="19" t="e">
        <f>IF(#REF!&lt;=#REF!,0,1)</f>
        <v>#REF!</v>
      </c>
    </row>
    <row r="267" spans="1:8" ht="12.75" x14ac:dyDescent="0.2">
      <c r="A267" s="16" t="e">
        <f t="shared" si="2"/>
        <v>#REF!</v>
      </c>
      <c r="B267" s="16">
        <v>5</v>
      </c>
      <c r="C267" s="16">
        <v>21</v>
      </c>
      <c r="D267" s="16">
        <v>21</v>
      </c>
      <c r="E267" s="3" t="s">
        <v>984</v>
      </c>
      <c r="H267" s="19" t="e">
        <f>IF(#REF!&lt;=#REF!,0,1)</f>
        <v>#REF!</v>
      </c>
    </row>
    <row r="268" spans="1:8" ht="12.75" x14ac:dyDescent="0.2">
      <c r="A268" s="16" t="e">
        <f t="shared" si="2"/>
        <v>#REF!</v>
      </c>
      <c r="B268" s="16">
        <v>5</v>
      </c>
      <c r="C268" s="16">
        <v>22</v>
      </c>
      <c r="D268" s="16">
        <v>22</v>
      </c>
      <c r="E268" s="3" t="s">
        <v>983</v>
      </c>
      <c r="H268" s="19" t="e">
        <f>IF(#REF!&lt;=#REF!,0,1)</f>
        <v>#REF!</v>
      </c>
    </row>
    <row r="269" spans="1:8" ht="12.75" x14ac:dyDescent="0.2">
      <c r="A269" s="16" t="e">
        <f t="shared" si="2"/>
        <v>#REF!</v>
      </c>
      <c r="B269" s="16">
        <v>5</v>
      </c>
      <c r="C269" s="16">
        <v>23</v>
      </c>
      <c r="D269" s="16">
        <v>23</v>
      </c>
      <c r="E269" s="3" t="s">
        <v>982</v>
      </c>
      <c r="H269" s="19" t="e">
        <f>IF(#REF!&lt;=#REF!,0,1)</f>
        <v>#REF!</v>
      </c>
    </row>
    <row r="270" spans="1:8" ht="12.75" x14ac:dyDescent="0.2">
      <c r="A270" s="16" t="e">
        <f t="shared" si="2"/>
        <v>#REF!</v>
      </c>
      <c r="B270" s="16">
        <v>5</v>
      </c>
      <c r="C270" s="16">
        <v>24</v>
      </c>
      <c r="D270" s="16">
        <v>24</v>
      </c>
      <c r="E270" s="3" t="s">
        <v>981</v>
      </c>
      <c r="H270" s="19" t="e">
        <f>IF(#REF!&lt;=#REF!,0,1)</f>
        <v>#REF!</v>
      </c>
    </row>
    <row r="271" spans="1:8" ht="12.75" x14ac:dyDescent="0.2">
      <c r="A271" s="16" t="e">
        <f t="shared" si="2"/>
        <v>#REF!</v>
      </c>
      <c r="B271" s="16">
        <v>5</v>
      </c>
      <c r="C271" s="16">
        <v>25</v>
      </c>
      <c r="D271" s="16">
        <v>25</v>
      </c>
      <c r="E271" s="3" t="s">
        <v>980</v>
      </c>
      <c r="H271" s="19" t="e">
        <f>IF(#REF!&lt;=#REF!,0,1)</f>
        <v>#REF!</v>
      </c>
    </row>
    <row r="272" spans="1:8" ht="12.75" x14ac:dyDescent="0.2">
      <c r="A272" s="16" t="e">
        <f t="shared" si="2"/>
        <v>#REF!</v>
      </c>
      <c r="B272" s="16">
        <v>5</v>
      </c>
      <c r="C272" s="16">
        <v>26</v>
      </c>
      <c r="D272" s="16">
        <v>26</v>
      </c>
      <c r="E272" s="3" t="s">
        <v>979</v>
      </c>
      <c r="H272" s="19" t="e">
        <f>IF(#REF!&lt;=#REF!,0,1)</f>
        <v>#REF!</v>
      </c>
    </row>
    <row r="273" spans="1:8" ht="12.75" x14ac:dyDescent="0.2">
      <c r="A273" s="16" t="e">
        <f t="shared" si="2"/>
        <v>#REF!</v>
      </c>
      <c r="B273" s="16">
        <v>5</v>
      </c>
      <c r="C273" s="16">
        <v>27</v>
      </c>
      <c r="D273" s="16">
        <v>27</v>
      </c>
      <c r="E273" s="3" t="s">
        <v>978</v>
      </c>
      <c r="H273" s="19" t="e">
        <f>IF(#REF!&lt;=#REF!,0,1)</f>
        <v>#REF!</v>
      </c>
    </row>
    <row r="274" spans="1:8" ht="12.75" x14ac:dyDescent="0.2">
      <c r="A274" s="16" t="e">
        <f t="shared" si="2"/>
        <v>#REF!</v>
      </c>
      <c r="B274" s="16">
        <v>5</v>
      </c>
      <c r="C274" s="16">
        <v>28</v>
      </c>
      <c r="D274" s="16">
        <v>28</v>
      </c>
      <c r="E274" s="3" t="s">
        <v>997</v>
      </c>
      <c r="H274" s="19" t="e">
        <f>IF(#REF!&lt;=#REF!,0,1)</f>
        <v>#REF!</v>
      </c>
    </row>
    <row r="275" spans="1:8" ht="12.75" x14ac:dyDescent="0.2">
      <c r="A275" s="16" t="e">
        <f t="shared" si="2"/>
        <v>#REF!</v>
      </c>
      <c r="B275" s="16">
        <v>5</v>
      </c>
      <c r="C275" s="16">
        <v>29</v>
      </c>
      <c r="D275" s="16">
        <v>29</v>
      </c>
      <c r="E275" s="3" t="s">
        <v>998</v>
      </c>
      <c r="H275" s="19" t="e">
        <f>IF(#REF!&lt;=#REF!,0,1)</f>
        <v>#REF!</v>
      </c>
    </row>
    <row r="276" spans="1:8" ht="12.75" x14ac:dyDescent="0.2">
      <c r="A276" s="16" t="e">
        <f t="shared" si="2"/>
        <v>#REF!</v>
      </c>
      <c r="B276" s="16">
        <v>5</v>
      </c>
      <c r="C276" s="16">
        <v>30</v>
      </c>
      <c r="D276" s="16">
        <v>30</v>
      </c>
      <c r="E276" s="3" t="s">
        <v>999</v>
      </c>
      <c r="H276" s="19" t="e">
        <f>IF(#REF!&lt;=#REF!,0,1)</f>
        <v>#REF!</v>
      </c>
    </row>
    <row r="277" spans="1:8" ht="12.75" x14ac:dyDescent="0.2">
      <c r="A277" s="16" t="e">
        <f t="shared" si="2"/>
        <v>#REF!</v>
      </c>
      <c r="B277" s="16">
        <v>5</v>
      </c>
      <c r="C277" s="16">
        <v>31</v>
      </c>
      <c r="D277" s="16">
        <v>31</v>
      </c>
      <c r="E277" s="3" t="s">
        <v>1000</v>
      </c>
      <c r="H277" s="19" t="e">
        <f>IF(#REF!&lt;=#REF!,0,1)</f>
        <v>#REF!</v>
      </c>
    </row>
    <row r="278" spans="1:8" ht="12.75" x14ac:dyDescent="0.2">
      <c r="A278" s="16" t="e">
        <f t="shared" si="2"/>
        <v>#REF!</v>
      </c>
      <c r="B278" s="16">
        <v>5</v>
      </c>
      <c r="C278" s="16">
        <v>32</v>
      </c>
      <c r="D278" s="16">
        <v>32</v>
      </c>
      <c r="E278" s="3" t="s">
        <v>1001</v>
      </c>
      <c r="H278" s="19" t="e">
        <f>IF(#REF!&lt;=#REF!,0,1)</f>
        <v>#REF!</v>
      </c>
    </row>
    <row r="279" spans="1:8" ht="12.75" x14ac:dyDescent="0.2">
      <c r="A279" s="16" t="e">
        <f t="shared" si="2"/>
        <v>#REF!</v>
      </c>
      <c r="B279" s="16">
        <v>5</v>
      </c>
      <c r="C279" s="16">
        <v>33</v>
      </c>
      <c r="D279" s="16">
        <v>33</v>
      </c>
      <c r="E279" s="3" t="s">
        <v>1002</v>
      </c>
      <c r="H279" s="19" t="e">
        <f>IF(#REF!&lt;=#REF!,0,1)</f>
        <v>#REF!</v>
      </c>
    </row>
    <row r="280" spans="1:8" ht="12.75" x14ac:dyDescent="0.2">
      <c r="A280" s="16" t="e">
        <f t="shared" si="2"/>
        <v>#REF!</v>
      </c>
      <c r="B280" s="16">
        <v>5</v>
      </c>
      <c r="C280" s="16">
        <v>34</v>
      </c>
      <c r="D280" s="16">
        <v>34</v>
      </c>
      <c r="E280" s="3" t="s">
        <v>1003</v>
      </c>
      <c r="H280" s="19" t="e">
        <f>IF(#REF!&lt;=#REF!,0,1)</f>
        <v>#REF!</v>
      </c>
    </row>
    <row r="281" spans="1:8" ht="12.75" x14ac:dyDescent="0.2">
      <c r="A281" s="16" t="e">
        <f t="shared" si="2"/>
        <v>#REF!</v>
      </c>
      <c r="B281" s="16">
        <v>5</v>
      </c>
      <c r="C281" s="16">
        <v>35</v>
      </c>
      <c r="D281" s="16">
        <v>35</v>
      </c>
      <c r="E281" s="3" t="s">
        <v>1004</v>
      </c>
      <c r="H281" s="19" t="e">
        <f>IF(#REF!&lt;=#REF!,0,1)</f>
        <v>#REF!</v>
      </c>
    </row>
    <row r="282" spans="1:8" ht="12.75" x14ac:dyDescent="0.2">
      <c r="A282" s="16" t="e">
        <f t="shared" si="2"/>
        <v>#REF!</v>
      </c>
      <c r="B282" s="16">
        <v>5</v>
      </c>
      <c r="C282" s="16">
        <v>36</v>
      </c>
      <c r="D282" s="16">
        <v>36</v>
      </c>
      <c r="E282" s="3" t="s">
        <v>1005</v>
      </c>
      <c r="H282" s="19" t="e">
        <f>IF(#REF!&lt;=#REF!,0,1)</f>
        <v>#REF!</v>
      </c>
    </row>
    <row r="283" spans="1:8" ht="12.75" x14ac:dyDescent="0.2">
      <c r="A283" s="16" t="e">
        <f t="shared" si="2"/>
        <v>#REF!</v>
      </c>
      <c r="B283" s="16">
        <v>5</v>
      </c>
      <c r="C283" s="16">
        <v>37</v>
      </c>
      <c r="D283" s="16">
        <v>37</v>
      </c>
      <c r="E283" s="3" t="s">
        <v>1006</v>
      </c>
      <c r="H283" s="19" t="e">
        <f>IF(#REF!&lt;=#REF!,0,1)</f>
        <v>#REF!</v>
      </c>
    </row>
    <row r="284" spans="1:8" ht="12.75" x14ac:dyDescent="0.2">
      <c r="A284" s="16" t="e">
        <f t="shared" si="2"/>
        <v>#REF!</v>
      </c>
      <c r="B284" s="16">
        <v>5</v>
      </c>
      <c r="C284" s="16">
        <v>38</v>
      </c>
      <c r="D284" s="16">
        <v>38</v>
      </c>
      <c r="E284" s="3" t="s">
        <v>1007</v>
      </c>
      <c r="H284" s="19" t="e">
        <f>IF(#REF!&lt;=#REF!,0,1)</f>
        <v>#REF!</v>
      </c>
    </row>
    <row r="285" spans="1:8" ht="12.75" x14ac:dyDescent="0.2">
      <c r="A285" s="16" t="e">
        <f t="shared" si="2"/>
        <v>#REF!</v>
      </c>
      <c r="B285" s="16">
        <v>5</v>
      </c>
      <c r="C285" s="16">
        <v>39</v>
      </c>
      <c r="D285" s="16">
        <v>39</v>
      </c>
      <c r="E285" s="3" t="s">
        <v>1008</v>
      </c>
      <c r="H285" s="19" t="e">
        <f>IF(#REF!&lt;=#REF!,0,1)</f>
        <v>#REF!</v>
      </c>
    </row>
    <row r="286" spans="1:8" ht="12.75" x14ac:dyDescent="0.2">
      <c r="A286" s="16" t="e">
        <f t="shared" si="2"/>
        <v>#REF!</v>
      </c>
      <c r="B286" s="16">
        <v>5</v>
      </c>
      <c r="C286" s="16">
        <v>40</v>
      </c>
      <c r="D286" s="16">
        <v>40</v>
      </c>
      <c r="E286" s="3" t="s">
        <v>1009</v>
      </c>
      <c r="H286" s="19" t="e">
        <f>IF(#REF!&lt;=#REF!,0,1)</f>
        <v>#REF!</v>
      </c>
    </row>
    <row r="287" spans="1:8" ht="12.75" x14ac:dyDescent="0.2">
      <c r="A287" s="16" t="e">
        <f t="shared" si="2"/>
        <v>#REF!</v>
      </c>
      <c r="B287" s="16">
        <v>5</v>
      </c>
      <c r="C287" s="16">
        <v>41</v>
      </c>
      <c r="D287" s="16">
        <v>41</v>
      </c>
      <c r="E287" s="3" t="s">
        <v>1010</v>
      </c>
      <c r="H287" s="19" t="e">
        <f>IF(#REF!&lt;=#REF!,0,1)</f>
        <v>#REF!</v>
      </c>
    </row>
    <row r="288" spans="1:8" ht="12.75" x14ac:dyDescent="0.2">
      <c r="A288" s="16" t="e">
        <f t="shared" si="2"/>
        <v>#REF!</v>
      </c>
      <c r="B288" s="16">
        <v>5</v>
      </c>
      <c r="C288" s="16">
        <v>42</v>
      </c>
      <c r="D288" s="16">
        <v>42</v>
      </c>
      <c r="E288" s="3" t="s">
        <v>1011</v>
      </c>
      <c r="H288" s="19" t="e">
        <f>IF(#REF!&lt;=#REF!,0,1)</f>
        <v>#REF!</v>
      </c>
    </row>
    <row r="289" spans="1:8" ht="12.75" x14ac:dyDescent="0.2">
      <c r="A289" s="16" t="e">
        <f t="shared" si="2"/>
        <v>#REF!</v>
      </c>
      <c r="B289" s="16">
        <v>5</v>
      </c>
      <c r="C289" s="16">
        <v>43</v>
      </c>
      <c r="D289" s="16">
        <v>43</v>
      </c>
      <c r="E289" s="3" t="s">
        <v>1012</v>
      </c>
      <c r="H289" s="19" t="e">
        <f>IF(#REF!&lt;=#REF!,0,1)</f>
        <v>#REF!</v>
      </c>
    </row>
    <row r="290" spans="1:8" ht="12.75" x14ac:dyDescent="0.2">
      <c r="A290" s="16" t="e">
        <f t="shared" si="2"/>
        <v>#REF!</v>
      </c>
      <c r="B290" s="16">
        <v>5</v>
      </c>
      <c r="C290" s="16">
        <v>44</v>
      </c>
      <c r="D290" s="16">
        <v>44</v>
      </c>
      <c r="E290" s="3" t="s">
        <v>1013</v>
      </c>
      <c r="H290" s="19" t="e">
        <f>IF(#REF!&lt;=#REF!,0,1)</f>
        <v>#REF!</v>
      </c>
    </row>
    <row r="291" spans="1:8" ht="12.75" x14ac:dyDescent="0.2">
      <c r="A291" s="16" t="e">
        <f t="shared" si="2"/>
        <v>#REF!</v>
      </c>
      <c r="B291" s="16">
        <v>5</v>
      </c>
      <c r="C291" s="16">
        <v>45</v>
      </c>
      <c r="D291" s="16">
        <v>45</v>
      </c>
      <c r="E291" s="3" t="s">
        <v>1014</v>
      </c>
      <c r="H291" s="19" t="e">
        <f>IF(#REF!&lt;=#REF!,0,1)</f>
        <v>#REF!</v>
      </c>
    </row>
    <row r="292" spans="1:8" ht="12.75" x14ac:dyDescent="0.2">
      <c r="A292" s="16" t="e">
        <f t="shared" si="2"/>
        <v>#REF!</v>
      </c>
      <c r="B292" s="16">
        <v>5</v>
      </c>
      <c r="C292" s="16">
        <v>46</v>
      </c>
      <c r="D292" s="16">
        <v>46</v>
      </c>
      <c r="E292" s="3" t="s">
        <v>1015</v>
      </c>
      <c r="H292" s="19" t="e">
        <f>IF(#REF!&lt;=#REF!,0,1)</f>
        <v>#REF!</v>
      </c>
    </row>
    <row r="293" spans="1:8" ht="12.75" x14ac:dyDescent="0.2">
      <c r="A293" s="16" t="e">
        <f t="shared" si="2"/>
        <v>#REF!</v>
      </c>
      <c r="B293" s="16">
        <v>5</v>
      </c>
      <c r="C293" s="16">
        <v>47</v>
      </c>
      <c r="D293" s="16">
        <v>47</v>
      </c>
      <c r="E293" s="3" t="s">
        <v>1016</v>
      </c>
      <c r="H293" s="19" t="e">
        <f>IF(#REF!&lt;=#REF!,0,1)</f>
        <v>#REF!</v>
      </c>
    </row>
    <row r="294" spans="1:8" ht="12.75" x14ac:dyDescent="0.2">
      <c r="A294" s="16" t="e">
        <f t="shared" si="2"/>
        <v>#REF!</v>
      </c>
      <c r="B294" s="16">
        <v>5</v>
      </c>
      <c r="C294" s="16">
        <v>48</v>
      </c>
      <c r="D294" s="16">
        <v>48</v>
      </c>
      <c r="E294" s="3" t="s">
        <v>1017</v>
      </c>
      <c r="H294" s="19" t="e">
        <f>IF(#REF!&lt;=#REF!,0,1)</f>
        <v>#REF!</v>
      </c>
    </row>
    <row r="295" spans="1:8" ht="12.75" x14ac:dyDescent="0.2">
      <c r="A295" s="16" t="e">
        <f t="shared" si="2"/>
        <v>#REF!</v>
      </c>
      <c r="B295" s="16">
        <v>5</v>
      </c>
      <c r="C295" s="16">
        <v>49</v>
      </c>
      <c r="D295" s="16">
        <v>49</v>
      </c>
      <c r="E295" s="3" t="s">
        <v>1018</v>
      </c>
      <c r="H295" s="19" t="e">
        <f>IF(#REF!&lt;=#REF!,0,1)</f>
        <v>#REF!</v>
      </c>
    </row>
    <row r="296" spans="1:8" ht="12.75" x14ac:dyDescent="0.2">
      <c r="A296" s="16" t="e">
        <f t="shared" si="2"/>
        <v>#REF!</v>
      </c>
      <c r="B296" s="16">
        <v>5</v>
      </c>
      <c r="C296" s="16">
        <v>50</v>
      </c>
      <c r="D296" s="16">
        <v>50</v>
      </c>
      <c r="E296" s="3" t="s">
        <v>1019</v>
      </c>
      <c r="H296" s="19" t="e">
        <f>IF(#REF!&lt;=#REF!,0,1)</f>
        <v>#REF!</v>
      </c>
    </row>
    <row r="297" spans="1:8" ht="12.75" x14ac:dyDescent="0.2">
      <c r="A297" s="16" t="e">
        <f t="shared" si="2"/>
        <v>#REF!</v>
      </c>
      <c r="B297" s="16">
        <v>5</v>
      </c>
      <c r="C297" s="16">
        <v>51</v>
      </c>
      <c r="D297" s="16">
        <v>51</v>
      </c>
      <c r="E297" s="3" t="s">
        <v>1020</v>
      </c>
      <c r="H297" s="19" t="e">
        <f>IF(#REF!&lt;=#REF!,0,1)</f>
        <v>#REF!</v>
      </c>
    </row>
    <row r="298" spans="1:8" ht="12.75" x14ac:dyDescent="0.2">
      <c r="A298" s="16" t="e">
        <f t="shared" si="2"/>
        <v>#REF!</v>
      </c>
      <c r="B298" s="16">
        <v>5</v>
      </c>
      <c r="C298" s="16">
        <v>52</v>
      </c>
      <c r="D298" s="16">
        <v>52</v>
      </c>
      <c r="E298" s="3" t="s">
        <v>1021</v>
      </c>
      <c r="H298" s="19" t="e">
        <f>IF(#REF!&lt;=#REF!,0,1)</f>
        <v>#REF!</v>
      </c>
    </row>
    <row r="299" spans="1:8" ht="12.75" x14ac:dyDescent="0.2">
      <c r="A299" s="16" t="e">
        <f t="shared" si="2"/>
        <v>#REF!</v>
      </c>
      <c r="B299" s="16">
        <v>5</v>
      </c>
      <c r="C299" s="16">
        <v>53</v>
      </c>
      <c r="D299" s="16">
        <v>53</v>
      </c>
      <c r="E299" s="3" t="s">
        <v>1022</v>
      </c>
      <c r="H299" s="19" t="e">
        <f>IF(#REF!&lt;=#REF!,0,1)</f>
        <v>#REF!</v>
      </c>
    </row>
    <row r="300" spans="1:8" ht="12.75" x14ac:dyDescent="0.2">
      <c r="A300" s="16" t="e">
        <f t="shared" si="2"/>
        <v>#REF!</v>
      </c>
      <c r="B300" s="16">
        <v>5</v>
      </c>
      <c r="C300" s="16">
        <v>54</v>
      </c>
      <c r="D300" s="16">
        <v>54</v>
      </c>
      <c r="E300" s="3" t="s">
        <v>1023</v>
      </c>
      <c r="H300" s="19" t="e">
        <f>IF(#REF!&lt;=#REF!,0,1)</f>
        <v>#REF!</v>
      </c>
    </row>
    <row r="301" spans="1:8" ht="12.75" x14ac:dyDescent="0.2">
      <c r="A301" s="16" t="e">
        <f t="shared" si="2"/>
        <v>#REF!</v>
      </c>
      <c r="B301" s="16">
        <v>5</v>
      </c>
      <c r="C301" s="16">
        <v>55</v>
      </c>
      <c r="D301" s="16">
        <v>55</v>
      </c>
      <c r="E301" s="3" t="s">
        <v>1024</v>
      </c>
      <c r="H301" s="19" t="e">
        <f>IF(#REF!&lt;=#REF!,0,1)</f>
        <v>#REF!</v>
      </c>
    </row>
    <row r="302" spans="1:8" ht="12.75" x14ac:dyDescent="0.2">
      <c r="A302" s="16" t="e">
        <f t="shared" si="2"/>
        <v>#REF!</v>
      </c>
      <c r="B302" s="16">
        <v>5</v>
      </c>
      <c r="C302" s="16">
        <v>56</v>
      </c>
      <c r="D302" s="16">
        <v>56</v>
      </c>
      <c r="E302" s="3" t="s">
        <v>1025</v>
      </c>
      <c r="H302" s="19" t="e">
        <f>IF(#REF!&lt;=#REF!,0,1)</f>
        <v>#REF!</v>
      </c>
    </row>
    <row r="303" spans="1:8" ht="12.75" x14ac:dyDescent="0.2">
      <c r="A303" s="16" t="e">
        <f t="shared" si="2"/>
        <v>#REF!</v>
      </c>
      <c r="B303" s="16">
        <v>5</v>
      </c>
      <c r="C303" s="16">
        <v>57</v>
      </c>
      <c r="D303" s="16">
        <v>57</v>
      </c>
      <c r="E303" s="3" t="s">
        <v>1026</v>
      </c>
      <c r="H303" s="19" t="e">
        <f>IF(#REF!&lt;=#REF!,0,1)</f>
        <v>#REF!</v>
      </c>
    </row>
    <row r="304" spans="1:8" ht="12.75" x14ac:dyDescent="0.2">
      <c r="A304" s="16" t="e">
        <f t="shared" si="2"/>
        <v>#REF!</v>
      </c>
      <c r="B304" s="16">
        <v>5</v>
      </c>
      <c r="C304" s="16">
        <v>58</v>
      </c>
      <c r="D304" s="16">
        <v>58</v>
      </c>
      <c r="E304" s="3" t="s">
        <v>1027</v>
      </c>
      <c r="H304" s="19" t="e">
        <f>IF(#REF!&lt;=#REF!,0,1)</f>
        <v>#REF!</v>
      </c>
    </row>
    <row r="305" spans="1:8" ht="12.75" x14ac:dyDescent="0.2">
      <c r="A305" s="16" t="e">
        <f t="shared" si="2"/>
        <v>#REF!</v>
      </c>
      <c r="B305" s="16">
        <v>5</v>
      </c>
      <c r="C305" s="16">
        <v>59</v>
      </c>
      <c r="D305" s="16">
        <v>59</v>
      </c>
      <c r="E305" s="3" t="s">
        <v>136</v>
      </c>
      <c r="H305" s="19" t="e">
        <f>IF(#REF!&lt;=#REF!,0,1)</f>
        <v>#REF!</v>
      </c>
    </row>
    <row r="306" spans="1:8" ht="12.75" x14ac:dyDescent="0.2">
      <c r="A306" s="16" t="e">
        <f t="shared" si="2"/>
        <v>#REF!</v>
      </c>
      <c r="B306" s="16">
        <v>5</v>
      </c>
      <c r="C306" s="16">
        <v>60</v>
      </c>
      <c r="D306" s="16">
        <v>60</v>
      </c>
      <c r="E306" s="3" t="s">
        <v>137</v>
      </c>
      <c r="H306" s="19" t="e">
        <f>IF(#REF!&lt;=#REF!,0,1)</f>
        <v>#REF!</v>
      </c>
    </row>
    <row r="307" spans="1:8" ht="12.75" x14ac:dyDescent="0.2">
      <c r="A307" s="16" t="e">
        <f t="shared" si="2"/>
        <v>#REF!</v>
      </c>
      <c r="B307" s="16">
        <v>5</v>
      </c>
      <c r="C307" s="16">
        <v>61</v>
      </c>
      <c r="D307" s="16">
        <v>61</v>
      </c>
      <c r="E307" s="3" t="s">
        <v>138</v>
      </c>
      <c r="H307" s="19" t="e">
        <f>IF(#REF!&lt;=#REF!,0,1)</f>
        <v>#REF!</v>
      </c>
    </row>
    <row r="308" spans="1:8" ht="12.75" x14ac:dyDescent="0.2">
      <c r="A308" s="16" t="e">
        <f t="shared" si="2"/>
        <v>#REF!</v>
      </c>
      <c r="B308" s="16">
        <v>5</v>
      </c>
      <c r="C308" s="16">
        <v>62</v>
      </c>
      <c r="D308" s="16">
        <v>62</v>
      </c>
      <c r="E308" s="3" t="s">
        <v>139</v>
      </c>
      <c r="H308" s="19" t="e">
        <f>IF(#REF!&lt;=#REF!,0,1)</f>
        <v>#REF!</v>
      </c>
    </row>
    <row r="309" spans="1:8" ht="12.75" x14ac:dyDescent="0.2">
      <c r="A309" s="16" t="e">
        <f t="shared" si="2"/>
        <v>#REF!</v>
      </c>
      <c r="B309" s="16">
        <v>5</v>
      </c>
      <c r="C309" s="16">
        <v>63</v>
      </c>
      <c r="D309" s="16">
        <v>63</v>
      </c>
      <c r="E309" s="3" t="s">
        <v>140</v>
      </c>
      <c r="H309" s="19" t="e">
        <f>IF(#REF!&lt;=#REF!,0,1)</f>
        <v>#REF!</v>
      </c>
    </row>
    <row r="310" spans="1:8" ht="12.75" x14ac:dyDescent="0.2">
      <c r="A310" s="16" t="e">
        <f t="shared" si="2"/>
        <v>#REF!</v>
      </c>
      <c r="B310" s="16">
        <v>5</v>
      </c>
      <c r="C310" s="16">
        <v>64</v>
      </c>
      <c r="D310" s="16">
        <v>64</v>
      </c>
      <c r="E310" s="3" t="s">
        <v>141</v>
      </c>
      <c r="H310" s="19" t="e">
        <f>IF(#REF!&lt;=#REF!,0,1)</f>
        <v>#REF!</v>
      </c>
    </row>
    <row r="311" spans="1:8" ht="12.75" x14ac:dyDescent="0.2">
      <c r="A311" s="16" t="e">
        <f t="shared" si="2"/>
        <v>#REF!</v>
      </c>
      <c r="B311" s="16">
        <v>5</v>
      </c>
      <c r="C311" s="16">
        <v>65</v>
      </c>
      <c r="D311" s="16">
        <v>65</v>
      </c>
      <c r="E311" s="3" t="s">
        <v>142</v>
      </c>
      <c r="H311" s="19" t="e">
        <f>IF(#REF!&lt;=#REF!,0,1)</f>
        <v>#REF!</v>
      </c>
    </row>
    <row r="312" spans="1:8" ht="12.75" x14ac:dyDescent="0.2">
      <c r="A312" s="16" t="e">
        <f t="shared" si="2"/>
        <v>#REF!</v>
      </c>
      <c r="B312" s="16">
        <v>5</v>
      </c>
      <c r="C312" s="16">
        <v>66</v>
      </c>
      <c r="D312" s="16">
        <v>66</v>
      </c>
      <c r="E312" s="3" t="s">
        <v>143</v>
      </c>
      <c r="H312" s="19" t="e">
        <f>IF(#REF!&lt;=#REF!,0,1)</f>
        <v>#REF!</v>
      </c>
    </row>
    <row r="313" spans="1:8" ht="12.75" x14ac:dyDescent="0.2">
      <c r="A313" s="16" t="e">
        <f t="shared" si="2"/>
        <v>#REF!</v>
      </c>
      <c r="B313" s="16">
        <v>5</v>
      </c>
      <c r="C313" s="16">
        <v>67</v>
      </c>
      <c r="D313" s="16">
        <v>67</v>
      </c>
      <c r="E313" s="3" t="s">
        <v>144</v>
      </c>
      <c r="H313" s="19" t="e">
        <f>IF(#REF!&lt;=#REF!,0,1)</f>
        <v>#REF!</v>
      </c>
    </row>
    <row r="314" spans="1:8" ht="12.75" x14ac:dyDescent="0.2">
      <c r="A314" s="16" t="e">
        <f t="shared" si="2"/>
        <v>#REF!</v>
      </c>
      <c r="B314" s="16">
        <v>5</v>
      </c>
      <c r="C314" s="16">
        <v>68</v>
      </c>
      <c r="D314" s="16">
        <v>68</v>
      </c>
      <c r="E314" s="3" t="s">
        <v>145</v>
      </c>
      <c r="H314" s="19" t="e">
        <f>IF(#REF!&lt;=#REF!,0,1)</f>
        <v>#REF!</v>
      </c>
    </row>
    <row r="315" spans="1:8" ht="12.75" x14ac:dyDescent="0.2">
      <c r="A315" s="16" t="e">
        <f t="shared" si="2"/>
        <v>#REF!</v>
      </c>
      <c r="B315" s="16">
        <v>5</v>
      </c>
      <c r="C315" s="16">
        <v>69</v>
      </c>
      <c r="D315" s="16">
        <v>69</v>
      </c>
      <c r="E315" s="3" t="s">
        <v>146</v>
      </c>
      <c r="H315" s="19" t="e">
        <f>IF(#REF!&lt;=#REF!,0,1)</f>
        <v>#REF!</v>
      </c>
    </row>
    <row r="316" spans="1:8" ht="12.75" x14ac:dyDescent="0.2">
      <c r="A316" s="16" t="e">
        <f t="shared" si="2"/>
        <v>#REF!</v>
      </c>
      <c r="B316" s="16">
        <v>5</v>
      </c>
      <c r="C316" s="16">
        <v>70</v>
      </c>
      <c r="D316" s="16">
        <v>70</v>
      </c>
      <c r="E316" s="3" t="s">
        <v>147</v>
      </c>
      <c r="H316" s="19" t="e">
        <f>IF(#REF!&lt;=#REF!,0,1)</f>
        <v>#REF!</v>
      </c>
    </row>
    <row r="317" spans="1:8" ht="12.75" x14ac:dyDescent="0.2">
      <c r="A317" s="16" t="e">
        <f t="shared" si="2"/>
        <v>#REF!</v>
      </c>
      <c r="B317" s="16">
        <v>5</v>
      </c>
      <c r="C317" s="16">
        <v>71</v>
      </c>
      <c r="D317" s="16">
        <v>71</v>
      </c>
      <c r="E317" s="3" t="s">
        <v>148</v>
      </c>
      <c r="H317" s="19" t="e">
        <f>IF(#REF!&lt;=#REF!,0,1)</f>
        <v>#REF!</v>
      </c>
    </row>
    <row r="318" spans="1:8" ht="12.75" x14ac:dyDescent="0.2">
      <c r="A318" s="16" t="e">
        <f t="shared" si="2"/>
        <v>#REF!</v>
      </c>
      <c r="B318" s="16">
        <v>5</v>
      </c>
      <c r="C318" s="16">
        <v>72</v>
      </c>
      <c r="D318" s="16">
        <v>72</v>
      </c>
      <c r="E318" s="3" t="s">
        <v>149</v>
      </c>
      <c r="H318" s="19" t="e">
        <f>IF(#REF!&lt;=#REF!,0,1)</f>
        <v>#REF!</v>
      </c>
    </row>
    <row r="319" spans="1:8" ht="12.75" x14ac:dyDescent="0.2">
      <c r="A319" s="16" t="e">
        <f t="shared" si="2"/>
        <v>#REF!</v>
      </c>
      <c r="B319" s="16">
        <v>5</v>
      </c>
      <c r="C319" s="16">
        <v>73</v>
      </c>
      <c r="D319" s="16">
        <v>73</v>
      </c>
      <c r="E319" s="3" t="s">
        <v>150</v>
      </c>
      <c r="H319" s="19" t="e">
        <f>IF(#REF!&lt;=#REF!,0,1)</f>
        <v>#REF!</v>
      </c>
    </row>
    <row r="320" spans="1:8" ht="12.75" x14ac:dyDescent="0.2">
      <c r="A320" s="16" t="e">
        <f t="shared" si="2"/>
        <v>#REF!</v>
      </c>
      <c r="B320" s="16">
        <v>5</v>
      </c>
      <c r="C320" s="16">
        <v>74</v>
      </c>
      <c r="D320" s="16">
        <v>74</v>
      </c>
      <c r="E320" s="3" t="s">
        <v>151</v>
      </c>
      <c r="H320" s="19" t="e">
        <f>IF(#REF!&lt;=#REF!,0,1)</f>
        <v>#REF!</v>
      </c>
    </row>
    <row r="321" spans="1:8" ht="12.75" x14ac:dyDescent="0.2">
      <c r="A321" s="16" t="e">
        <f t="shared" si="2"/>
        <v>#REF!</v>
      </c>
      <c r="B321" s="16">
        <v>5</v>
      </c>
      <c r="C321" s="16">
        <v>75</v>
      </c>
      <c r="D321" s="16">
        <v>75</v>
      </c>
      <c r="E321" s="3" t="s">
        <v>152</v>
      </c>
      <c r="H321" s="19" t="e">
        <f>IF(#REF!&lt;=#REF!,0,1)</f>
        <v>#REF!</v>
      </c>
    </row>
    <row r="322" spans="1:8" ht="12.75" x14ac:dyDescent="0.2">
      <c r="A322" s="16" t="e">
        <f t="shared" si="2"/>
        <v>#REF!</v>
      </c>
      <c r="B322" s="16">
        <v>5</v>
      </c>
      <c r="C322" s="16">
        <v>76</v>
      </c>
      <c r="D322" s="16">
        <v>76</v>
      </c>
      <c r="E322" s="3" t="s">
        <v>153</v>
      </c>
      <c r="H322" s="19" t="e">
        <f>IF(#REF!&lt;=#REF!,0,1)</f>
        <v>#REF!</v>
      </c>
    </row>
    <row r="323" spans="1:8" ht="12.75" x14ac:dyDescent="0.2">
      <c r="A323" s="16" t="e">
        <f t="shared" si="2"/>
        <v>#REF!</v>
      </c>
      <c r="B323" s="16">
        <v>5</v>
      </c>
      <c r="C323" s="16">
        <v>77</v>
      </c>
      <c r="D323" s="16">
        <v>77</v>
      </c>
      <c r="E323" s="3" t="s">
        <v>154</v>
      </c>
      <c r="H323" s="19" t="e">
        <f>IF(#REF!&lt;=#REF!,0,1)</f>
        <v>#REF!</v>
      </c>
    </row>
    <row r="324" spans="1:8" ht="12.75" x14ac:dyDescent="0.2">
      <c r="A324" s="16" t="e">
        <f t="shared" si="2"/>
        <v>#REF!</v>
      </c>
      <c r="B324" s="16">
        <v>5</v>
      </c>
      <c r="C324" s="16">
        <v>78</v>
      </c>
      <c r="D324" s="16">
        <v>78</v>
      </c>
      <c r="E324" s="3" t="s">
        <v>155</v>
      </c>
      <c r="H324" s="19" t="e">
        <f>IF(#REF!&lt;=#REF!,0,1)</f>
        <v>#REF!</v>
      </c>
    </row>
    <row r="325" spans="1:8" ht="12.75" x14ac:dyDescent="0.2">
      <c r="A325" s="16" t="e">
        <f t="shared" si="2"/>
        <v>#REF!</v>
      </c>
      <c r="B325" s="16">
        <v>5</v>
      </c>
      <c r="C325" s="16">
        <v>79</v>
      </c>
      <c r="D325" s="16">
        <v>79</v>
      </c>
      <c r="E325" s="3" t="s">
        <v>156</v>
      </c>
      <c r="H325" s="19" t="e">
        <f>IF(#REF!&lt;=#REF!,0,1)</f>
        <v>#REF!</v>
      </c>
    </row>
    <row r="326" spans="1:8" ht="12.75" x14ac:dyDescent="0.2">
      <c r="A326" s="16" t="e">
        <f t="shared" si="2"/>
        <v>#REF!</v>
      </c>
      <c r="B326" s="16">
        <v>5</v>
      </c>
      <c r="C326" s="16">
        <v>80</v>
      </c>
      <c r="D326" s="16">
        <v>80</v>
      </c>
      <c r="E326" s="3" t="s">
        <v>157</v>
      </c>
      <c r="H326" s="19" t="e">
        <f>IF(#REF!&lt;=#REF!,0,1)</f>
        <v>#REF!</v>
      </c>
    </row>
    <row r="327" spans="1:8" ht="12.75" x14ac:dyDescent="0.2">
      <c r="A327" s="16" t="e">
        <f t="shared" si="2"/>
        <v>#REF!</v>
      </c>
      <c r="B327" s="16">
        <v>5</v>
      </c>
      <c r="C327" s="16">
        <v>81</v>
      </c>
      <c r="D327" s="16">
        <v>81</v>
      </c>
      <c r="E327" s="3" t="s">
        <v>158</v>
      </c>
      <c r="H327" s="19" t="e">
        <f>IF(#REF!&lt;=#REF!,0,1)</f>
        <v>#REF!</v>
      </c>
    </row>
    <row r="328" spans="1:8" ht="12.75" x14ac:dyDescent="0.2">
      <c r="A328" s="16" t="e">
        <f t="shared" si="2"/>
        <v>#REF!</v>
      </c>
      <c r="B328" s="16">
        <v>5</v>
      </c>
      <c r="C328" s="16">
        <v>82</v>
      </c>
      <c r="D328" s="16">
        <v>82</v>
      </c>
      <c r="E328" s="3" t="s">
        <v>159</v>
      </c>
      <c r="H328" s="19" t="e">
        <f>IF(#REF!&lt;=#REF!,0,1)</f>
        <v>#REF!</v>
      </c>
    </row>
    <row r="329" spans="1:8" ht="12.75" x14ac:dyDescent="0.2">
      <c r="A329" s="16" t="e">
        <f t="shared" si="2"/>
        <v>#REF!</v>
      </c>
      <c r="B329" s="16">
        <v>5</v>
      </c>
      <c r="C329" s="16">
        <v>83</v>
      </c>
      <c r="D329" s="16">
        <v>83</v>
      </c>
      <c r="E329" s="3" t="s">
        <v>160</v>
      </c>
      <c r="H329" s="19" t="e">
        <f>IF(#REF!&lt;=#REF!,0,1)</f>
        <v>#REF!</v>
      </c>
    </row>
    <row r="330" spans="1:8" ht="12.75" x14ac:dyDescent="0.2">
      <c r="A330" s="16" t="e">
        <f t="shared" si="2"/>
        <v>#REF!</v>
      </c>
      <c r="B330" s="16">
        <v>5</v>
      </c>
      <c r="C330" s="16">
        <v>84</v>
      </c>
      <c r="D330" s="16">
        <v>84</v>
      </c>
      <c r="E330" s="3" t="s">
        <v>161</v>
      </c>
      <c r="H330" s="19" t="e">
        <f>IF(#REF!&lt;=#REF!,0,1)</f>
        <v>#REF!</v>
      </c>
    </row>
    <row r="331" spans="1:8" ht="12.75" x14ac:dyDescent="0.2">
      <c r="A331" s="16" t="e">
        <f t="shared" si="2"/>
        <v>#REF!</v>
      </c>
      <c r="B331" s="16">
        <v>5</v>
      </c>
      <c r="C331" s="16">
        <v>85</v>
      </c>
      <c r="D331" s="16">
        <v>85</v>
      </c>
      <c r="E331" s="3" t="s">
        <v>162</v>
      </c>
      <c r="H331" s="19" t="e">
        <f>IF(#REF!&lt;=#REF!,0,1)</f>
        <v>#REF!</v>
      </c>
    </row>
    <row r="332" spans="1:8" ht="12.75" x14ac:dyDescent="0.2">
      <c r="A332" s="16" t="e">
        <f t="shared" si="2"/>
        <v>#REF!</v>
      </c>
      <c r="B332" s="16">
        <v>5</v>
      </c>
      <c r="C332" s="16">
        <v>86</v>
      </c>
      <c r="D332" s="16">
        <v>86</v>
      </c>
      <c r="E332" s="3" t="s">
        <v>163</v>
      </c>
      <c r="H332" s="19" t="e">
        <f>IF(#REF!&lt;=#REF!,0,1)</f>
        <v>#REF!</v>
      </c>
    </row>
    <row r="333" spans="1:8" ht="12.75" x14ac:dyDescent="0.2">
      <c r="A333" s="16" t="e">
        <f t="shared" si="2"/>
        <v>#REF!</v>
      </c>
      <c r="B333" s="16">
        <v>5</v>
      </c>
      <c r="C333" s="16">
        <v>87</v>
      </c>
      <c r="D333" s="16">
        <v>87</v>
      </c>
      <c r="E333" s="3" t="s">
        <v>164</v>
      </c>
      <c r="H333" s="19" t="e">
        <f>IF(#REF!&lt;=#REF!,0,1)</f>
        <v>#REF!</v>
      </c>
    </row>
    <row r="334" spans="1:8" ht="12.75" x14ac:dyDescent="0.2">
      <c r="A334" s="16" t="e">
        <f t="shared" si="2"/>
        <v>#REF!</v>
      </c>
      <c r="B334" s="16">
        <v>5</v>
      </c>
      <c r="C334" s="16">
        <v>88</v>
      </c>
      <c r="D334" s="16">
        <v>88</v>
      </c>
      <c r="E334" s="3" t="s">
        <v>179</v>
      </c>
      <c r="H334" s="19" t="e">
        <f>IF(#REF!&lt;=#REF!,0,1)</f>
        <v>#REF!</v>
      </c>
    </row>
    <row r="335" spans="1:8" ht="12.75" x14ac:dyDescent="0.2">
      <c r="A335" s="16" t="e">
        <f t="shared" si="2"/>
        <v>#REF!</v>
      </c>
      <c r="B335" s="16">
        <v>5</v>
      </c>
      <c r="C335" s="16">
        <v>89</v>
      </c>
      <c r="D335" s="16">
        <v>89</v>
      </c>
      <c r="E335" s="3" t="s">
        <v>180</v>
      </c>
      <c r="H335" s="19" t="e">
        <f>IF(#REF!&lt;=#REF!,0,1)</f>
        <v>#REF!</v>
      </c>
    </row>
    <row r="336" spans="1:8" ht="12.75" x14ac:dyDescent="0.2">
      <c r="A336" s="16" t="e">
        <f t="shared" si="2"/>
        <v>#REF!</v>
      </c>
      <c r="B336" s="16">
        <v>5</v>
      </c>
      <c r="C336" s="16">
        <v>90</v>
      </c>
      <c r="D336" s="16">
        <v>90</v>
      </c>
      <c r="E336" s="3" t="s">
        <v>181</v>
      </c>
      <c r="H336" s="19" t="e">
        <f>IF(#REF!&lt;=#REF!,0,1)</f>
        <v>#REF!</v>
      </c>
    </row>
    <row r="337" spans="1:8" ht="12.75" x14ac:dyDescent="0.2">
      <c r="A337" s="16" t="e">
        <f t="shared" si="2"/>
        <v>#REF!</v>
      </c>
      <c r="B337" s="16">
        <v>5</v>
      </c>
      <c r="C337" s="16">
        <v>91</v>
      </c>
      <c r="D337" s="16">
        <v>91</v>
      </c>
      <c r="E337" s="3" t="s">
        <v>182</v>
      </c>
      <c r="H337" s="19" t="e">
        <f>IF(#REF!&lt;=#REF!,0,1)</f>
        <v>#REF!</v>
      </c>
    </row>
    <row r="338" spans="1:8" ht="12.75" x14ac:dyDescent="0.2">
      <c r="A338" s="16" t="e">
        <f t="shared" si="2"/>
        <v>#REF!</v>
      </c>
      <c r="B338" s="16">
        <v>5</v>
      </c>
      <c r="C338" s="16">
        <v>92</v>
      </c>
      <c r="D338" s="16">
        <v>92</v>
      </c>
      <c r="E338" s="3" t="s">
        <v>183</v>
      </c>
      <c r="H338" s="19" t="e">
        <f>IF(#REF!&lt;=#REF!,0,1)</f>
        <v>#REF!</v>
      </c>
    </row>
    <row r="339" spans="1:8" ht="12.75" x14ac:dyDescent="0.2">
      <c r="A339" s="16" t="e">
        <f t="shared" si="2"/>
        <v>#REF!</v>
      </c>
      <c r="B339" s="16">
        <v>5</v>
      </c>
      <c r="C339" s="16">
        <v>93</v>
      </c>
      <c r="D339" s="16">
        <v>93</v>
      </c>
      <c r="E339" s="3" t="s">
        <v>184</v>
      </c>
      <c r="H339" s="19" t="e">
        <f>IF(#REF!&lt;=#REF!,0,1)</f>
        <v>#REF!</v>
      </c>
    </row>
    <row r="340" spans="1:8" ht="12.75" x14ac:dyDescent="0.2">
      <c r="A340" s="16" t="e">
        <f t="shared" si="2"/>
        <v>#REF!</v>
      </c>
      <c r="B340" s="16">
        <v>5</v>
      </c>
      <c r="C340" s="16">
        <v>94</v>
      </c>
      <c r="D340" s="16">
        <v>94</v>
      </c>
      <c r="E340" s="3" t="s">
        <v>165</v>
      </c>
      <c r="H340" s="19" t="e">
        <f>IF(#REF!&lt;=#REF!,0,1)</f>
        <v>#REF!</v>
      </c>
    </row>
    <row r="341" spans="1:8" ht="12.75" x14ac:dyDescent="0.2">
      <c r="A341" s="16" t="e">
        <f t="shared" si="2"/>
        <v>#REF!</v>
      </c>
      <c r="B341" s="16">
        <v>5</v>
      </c>
      <c r="C341" s="16">
        <v>95</v>
      </c>
      <c r="D341" s="16">
        <v>95</v>
      </c>
      <c r="E341" s="3" t="s">
        <v>166</v>
      </c>
      <c r="H341" s="19" t="e">
        <f>IF(#REF!&lt;=#REF!,0,1)</f>
        <v>#REF!</v>
      </c>
    </row>
    <row r="342" spans="1:8" ht="12.75" x14ac:dyDescent="0.2">
      <c r="A342" s="16" t="e">
        <f t="shared" si="2"/>
        <v>#REF!</v>
      </c>
      <c r="B342" s="16">
        <v>5</v>
      </c>
      <c r="C342" s="16">
        <v>96</v>
      </c>
      <c r="D342" s="16">
        <v>96</v>
      </c>
      <c r="E342" s="3" t="s">
        <v>167</v>
      </c>
      <c r="H342" s="19" t="e">
        <f>IF(#REF!&lt;=#REF!,0,1)</f>
        <v>#REF!</v>
      </c>
    </row>
    <row r="343" spans="1:8" ht="12.75" x14ac:dyDescent="0.2">
      <c r="A343" s="16" t="e">
        <f t="shared" si="2"/>
        <v>#REF!</v>
      </c>
      <c r="B343" s="16">
        <v>5</v>
      </c>
      <c r="C343" s="16">
        <v>97</v>
      </c>
      <c r="D343" s="16">
        <v>97</v>
      </c>
      <c r="E343" s="3" t="s">
        <v>168</v>
      </c>
      <c r="H343" s="19" t="e">
        <f>IF(#REF!&lt;=#REF!,0,1)</f>
        <v>#REF!</v>
      </c>
    </row>
    <row r="344" spans="1:8" ht="12.75" x14ac:dyDescent="0.2">
      <c r="A344" s="16" t="e">
        <f t="shared" si="2"/>
        <v>#REF!</v>
      </c>
      <c r="B344" s="16">
        <v>5</v>
      </c>
      <c r="C344" s="16">
        <v>98</v>
      </c>
      <c r="D344" s="16">
        <v>98</v>
      </c>
      <c r="E344" s="3" t="s">
        <v>169</v>
      </c>
      <c r="H344" s="19" t="e">
        <f>IF(#REF!&lt;=#REF!,0,1)</f>
        <v>#REF!</v>
      </c>
    </row>
    <row r="345" spans="1:8" ht="12.75" x14ac:dyDescent="0.2">
      <c r="A345" s="16" t="e">
        <f t="shared" si="2"/>
        <v>#REF!</v>
      </c>
      <c r="B345" s="16">
        <v>5</v>
      </c>
      <c r="C345" s="16">
        <v>99</v>
      </c>
      <c r="D345" s="16">
        <v>99</v>
      </c>
      <c r="E345" s="3" t="s">
        <v>170</v>
      </c>
      <c r="H345" s="19" t="e">
        <f>IF(#REF!&lt;=#REF!,0,1)</f>
        <v>#REF!</v>
      </c>
    </row>
    <row r="346" spans="1:8" ht="12.75" x14ac:dyDescent="0.2">
      <c r="A346" s="16" t="e">
        <f t="shared" si="2"/>
        <v>#REF!</v>
      </c>
      <c r="B346" s="16">
        <v>5</v>
      </c>
      <c r="C346" s="16">
        <v>100</v>
      </c>
      <c r="D346" s="16">
        <v>100</v>
      </c>
      <c r="E346" s="3" t="s">
        <v>171</v>
      </c>
      <c r="H346" s="19" t="e">
        <f>IF(#REF!&lt;=#REF!,0,1)</f>
        <v>#REF!</v>
      </c>
    </row>
    <row r="347" spans="1:8" ht="12.75" x14ac:dyDescent="0.2">
      <c r="A347" s="16" t="e">
        <f t="shared" si="2"/>
        <v>#REF!</v>
      </c>
      <c r="B347" s="16">
        <v>5</v>
      </c>
      <c r="C347" s="16">
        <v>101</v>
      </c>
      <c r="D347" s="16">
        <v>101</v>
      </c>
      <c r="E347" s="3" t="s">
        <v>172</v>
      </c>
      <c r="H347" s="19" t="e">
        <f>IF(#REF!&lt;=#REF!,0,1)</f>
        <v>#REF!</v>
      </c>
    </row>
    <row r="348" spans="1:8" ht="12.75" x14ac:dyDescent="0.2">
      <c r="A348" s="16" t="e">
        <f t="shared" si="2"/>
        <v>#REF!</v>
      </c>
      <c r="B348" s="16">
        <v>5</v>
      </c>
      <c r="C348" s="16">
        <v>102</v>
      </c>
      <c r="D348" s="16">
        <v>102</v>
      </c>
      <c r="E348" s="3" t="s">
        <v>173</v>
      </c>
      <c r="H348" s="19" t="e">
        <f>IF(#REF!&lt;=#REF!,0,1)</f>
        <v>#REF!</v>
      </c>
    </row>
    <row r="349" spans="1:8" ht="12.75" x14ac:dyDescent="0.2">
      <c r="A349" s="16" t="e">
        <f t="shared" si="2"/>
        <v>#REF!</v>
      </c>
      <c r="B349" s="16">
        <v>5</v>
      </c>
      <c r="C349" s="16">
        <v>103</v>
      </c>
      <c r="D349" s="16">
        <v>103</v>
      </c>
      <c r="E349" s="3" t="s">
        <v>174</v>
      </c>
      <c r="H349" s="19" t="e">
        <f>IF(#REF!&lt;=#REF!,0,1)</f>
        <v>#REF!</v>
      </c>
    </row>
    <row r="350" spans="1:8" ht="12.75" x14ac:dyDescent="0.2">
      <c r="A350" s="16" t="e">
        <f t="shared" si="2"/>
        <v>#REF!</v>
      </c>
      <c r="B350" s="16">
        <v>5</v>
      </c>
      <c r="C350" s="16">
        <v>104</v>
      </c>
      <c r="D350" s="16">
        <v>104</v>
      </c>
      <c r="E350" s="3" t="s">
        <v>175</v>
      </c>
      <c r="H350" s="19" t="e">
        <f>IF(#REF!&lt;=#REF!,0,1)</f>
        <v>#REF!</v>
      </c>
    </row>
    <row r="351" spans="1:8" ht="12.75" x14ac:dyDescent="0.2">
      <c r="A351" s="16" t="e">
        <f t="shared" si="2"/>
        <v>#REF!</v>
      </c>
      <c r="B351" s="16">
        <v>5</v>
      </c>
      <c r="C351" s="16">
        <v>105</v>
      </c>
      <c r="D351" s="16">
        <v>105</v>
      </c>
      <c r="E351" s="3" t="s">
        <v>176</v>
      </c>
      <c r="H351" s="19" t="e">
        <f>IF(#REF!&lt;=#REF!,0,1)</f>
        <v>#REF!</v>
      </c>
    </row>
    <row r="352" spans="1:8" ht="12.75" x14ac:dyDescent="0.2">
      <c r="A352" s="16" t="e">
        <f t="shared" si="2"/>
        <v>#REF!</v>
      </c>
      <c r="B352" s="16">
        <v>5</v>
      </c>
      <c r="C352" s="16">
        <v>106</v>
      </c>
      <c r="D352" s="16">
        <v>106</v>
      </c>
      <c r="E352" s="3" t="s">
        <v>177</v>
      </c>
      <c r="H352" s="19" t="e">
        <f>IF(#REF!&lt;=#REF!,0,1)</f>
        <v>#REF!</v>
      </c>
    </row>
    <row r="353" spans="1:8" ht="12.75" x14ac:dyDescent="0.2">
      <c r="A353" s="16" t="e">
        <f t="shared" si="2"/>
        <v>#REF!</v>
      </c>
      <c r="B353" s="16">
        <v>5</v>
      </c>
      <c r="C353" s="16">
        <v>107</v>
      </c>
      <c r="D353" s="16">
        <v>107</v>
      </c>
      <c r="E353" s="3" t="s">
        <v>178</v>
      </c>
      <c r="H353" s="19" t="e">
        <f>IF(#REF!&lt;=#REF!,0,1)</f>
        <v>#REF!</v>
      </c>
    </row>
    <row r="354" spans="1:8" ht="12.75" x14ac:dyDescent="0.2">
      <c r="A354" s="16" t="e">
        <f t="shared" si="2"/>
        <v>#REF!</v>
      </c>
      <c r="B354" s="16">
        <v>5</v>
      </c>
      <c r="C354" s="16">
        <v>108</v>
      </c>
      <c r="D354" s="16">
        <v>108</v>
      </c>
      <c r="E354" s="3" t="s">
        <v>186</v>
      </c>
      <c r="H354" s="19" t="e">
        <f>IF(#REF!&lt;=#REF!,0,1)</f>
        <v>#REF!</v>
      </c>
    </row>
    <row r="355" spans="1:8" ht="12.75" x14ac:dyDescent="0.2">
      <c r="A355" s="16" t="e">
        <f t="shared" si="2"/>
        <v>#REF!</v>
      </c>
      <c r="B355" s="16">
        <v>5</v>
      </c>
      <c r="C355" s="16">
        <v>109</v>
      </c>
      <c r="D355" s="16">
        <v>109</v>
      </c>
      <c r="E355" s="3" t="s">
        <v>187</v>
      </c>
      <c r="H355" s="19" t="e">
        <f>IF(#REF!&lt;=#REF!,0,1)</f>
        <v>#REF!</v>
      </c>
    </row>
    <row r="356" spans="1:8" ht="12.75" x14ac:dyDescent="0.2">
      <c r="A356" s="16" t="e">
        <f t="shared" si="2"/>
        <v>#REF!</v>
      </c>
      <c r="B356" s="16">
        <v>5</v>
      </c>
      <c r="C356" s="16">
        <v>110</v>
      </c>
      <c r="D356" s="16">
        <v>110</v>
      </c>
      <c r="E356" s="3" t="s">
        <v>188</v>
      </c>
      <c r="H356" s="19" t="e">
        <f>IF(#REF!&lt;=#REF!,0,1)</f>
        <v>#REF!</v>
      </c>
    </row>
    <row r="357" spans="1:8" ht="12.75" x14ac:dyDescent="0.2">
      <c r="A357" s="16" t="e">
        <f t="shared" si="2"/>
        <v>#REF!</v>
      </c>
      <c r="B357" s="16">
        <v>5</v>
      </c>
      <c r="C357" s="16">
        <v>111</v>
      </c>
      <c r="D357" s="16">
        <v>111</v>
      </c>
      <c r="E357" s="3" t="s">
        <v>189</v>
      </c>
      <c r="H357" s="19" t="e">
        <f>IF(#REF!&lt;=#REF!,0,1)</f>
        <v>#REF!</v>
      </c>
    </row>
    <row r="358" spans="1:8" ht="12.75" x14ac:dyDescent="0.2">
      <c r="A358" s="16" t="e">
        <f t="shared" si="2"/>
        <v>#REF!</v>
      </c>
      <c r="B358" s="16">
        <v>5</v>
      </c>
      <c r="C358" s="16">
        <v>112</v>
      </c>
      <c r="D358" s="16">
        <v>112</v>
      </c>
      <c r="E358" s="3" t="s">
        <v>190</v>
      </c>
      <c r="H358" s="19" t="e">
        <f>IF(#REF!&lt;=#REF!,0,1)</f>
        <v>#REF!</v>
      </c>
    </row>
    <row r="359" spans="1:8" ht="12.75" x14ac:dyDescent="0.2">
      <c r="A359" s="16" t="e">
        <f t="shared" si="2"/>
        <v>#REF!</v>
      </c>
      <c r="B359" s="16">
        <v>5</v>
      </c>
      <c r="C359" s="16">
        <v>113</v>
      </c>
      <c r="D359" s="16">
        <v>113</v>
      </c>
      <c r="E359" s="3" t="s">
        <v>191</v>
      </c>
      <c r="H359" s="19" t="e">
        <f>IF(#REF!&lt;=#REF!,0,1)</f>
        <v>#REF!</v>
      </c>
    </row>
    <row r="360" spans="1:8" ht="12.75" x14ac:dyDescent="0.2">
      <c r="A360" s="16" t="e">
        <f t="shared" si="2"/>
        <v>#REF!</v>
      </c>
      <c r="B360" s="16">
        <v>5</v>
      </c>
      <c r="C360" s="16">
        <v>114</v>
      </c>
      <c r="D360" s="16">
        <v>114</v>
      </c>
      <c r="E360" s="3" t="s">
        <v>192</v>
      </c>
      <c r="H360" s="19" t="e">
        <f>IF(#REF!&lt;=#REF!,0,1)</f>
        <v>#REF!</v>
      </c>
    </row>
    <row r="361" spans="1:8" ht="12.75" x14ac:dyDescent="0.2">
      <c r="A361" s="16" t="e">
        <f t="shared" si="2"/>
        <v>#REF!</v>
      </c>
      <c r="B361" s="16">
        <v>5</v>
      </c>
      <c r="C361" s="16">
        <v>115</v>
      </c>
      <c r="D361" s="16">
        <v>115</v>
      </c>
      <c r="E361" s="3" t="s">
        <v>193</v>
      </c>
      <c r="H361" s="19" t="e">
        <f>IF(#REF!&lt;=#REF!,0,1)</f>
        <v>#REF!</v>
      </c>
    </row>
    <row r="362" spans="1:8" ht="12.75" x14ac:dyDescent="0.2">
      <c r="A362" s="16" t="e">
        <f t="shared" si="2"/>
        <v>#REF!</v>
      </c>
      <c r="B362" s="16">
        <v>5</v>
      </c>
      <c r="C362" s="16">
        <v>116</v>
      </c>
      <c r="D362" s="16">
        <v>116</v>
      </c>
      <c r="E362" s="3" t="s">
        <v>194</v>
      </c>
      <c r="H362" s="19" t="e">
        <f>IF(#REF!&lt;=#REF!,0,1)</f>
        <v>#REF!</v>
      </c>
    </row>
    <row r="363" spans="1:8" ht="12.75" x14ac:dyDescent="0.2">
      <c r="A363" s="16" t="e">
        <f t="shared" si="2"/>
        <v>#REF!</v>
      </c>
      <c r="B363" s="16">
        <v>5</v>
      </c>
      <c r="C363" s="16">
        <v>117</v>
      </c>
      <c r="D363" s="16">
        <v>117</v>
      </c>
      <c r="E363" s="3" t="s">
        <v>195</v>
      </c>
      <c r="H363" s="19" t="e">
        <f>IF(#REF!&lt;=#REF!,0,1)</f>
        <v>#REF!</v>
      </c>
    </row>
    <row r="364" spans="1:8" ht="12.75" x14ac:dyDescent="0.2">
      <c r="A364" s="16" t="e">
        <f t="shared" si="2"/>
        <v>#REF!</v>
      </c>
      <c r="B364" s="16">
        <v>5</v>
      </c>
      <c r="C364" s="16">
        <v>118</v>
      </c>
      <c r="D364" s="16">
        <v>118</v>
      </c>
      <c r="E364" s="3" t="s">
        <v>196</v>
      </c>
      <c r="H364" s="19" t="e">
        <f>IF(#REF!&lt;=#REF!,0,1)</f>
        <v>#REF!</v>
      </c>
    </row>
    <row r="365" spans="1:8" ht="12.75" x14ac:dyDescent="0.2">
      <c r="A365" s="16" t="e">
        <f t="shared" ref="A365:A373" si="3">P_3</f>
        <v>#REF!</v>
      </c>
      <c r="B365" s="16">
        <v>5</v>
      </c>
      <c r="C365" s="16">
        <v>119</v>
      </c>
      <c r="D365" s="16">
        <v>119</v>
      </c>
      <c r="E365" s="3" t="s">
        <v>197</v>
      </c>
      <c r="H365" s="19" t="e">
        <f>IF(#REF!&lt;=#REF!,0,1)</f>
        <v>#REF!</v>
      </c>
    </row>
    <row r="366" spans="1:8" ht="12.75" x14ac:dyDescent="0.2">
      <c r="A366" s="16" t="e">
        <f t="shared" si="3"/>
        <v>#REF!</v>
      </c>
      <c r="B366" s="16">
        <v>5</v>
      </c>
      <c r="C366" s="16">
        <v>120</v>
      </c>
      <c r="D366" s="16">
        <v>120</v>
      </c>
      <c r="E366" s="3" t="s">
        <v>198</v>
      </c>
      <c r="H366" s="19" t="e">
        <f>IF(#REF!&lt;=#REF!,0,1)</f>
        <v>#REF!</v>
      </c>
    </row>
    <row r="367" spans="1:8" ht="12.75" x14ac:dyDescent="0.2">
      <c r="A367" s="16" t="e">
        <f t="shared" si="3"/>
        <v>#REF!</v>
      </c>
      <c r="B367" s="16">
        <v>5</v>
      </c>
      <c r="C367" s="16">
        <v>121</v>
      </c>
      <c r="D367" s="16">
        <v>121</v>
      </c>
      <c r="E367" s="3" t="s">
        <v>199</v>
      </c>
      <c r="H367" s="19" t="e">
        <f>IF(#REF!&lt;=#REF!,0,1)</f>
        <v>#REF!</v>
      </c>
    </row>
    <row r="368" spans="1:8" ht="12.75" x14ac:dyDescent="0.2">
      <c r="A368" s="16" t="e">
        <f t="shared" si="3"/>
        <v>#REF!</v>
      </c>
      <c r="B368" s="16">
        <v>5</v>
      </c>
      <c r="C368" s="16">
        <v>122</v>
      </c>
      <c r="D368" s="16">
        <v>122</v>
      </c>
      <c r="E368" s="3" t="s">
        <v>200</v>
      </c>
      <c r="H368" s="19" t="e">
        <f>IF(#REF!&lt;=#REF!,0,1)</f>
        <v>#REF!</v>
      </c>
    </row>
    <row r="369" spans="1:9" ht="12.75" x14ac:dyDescent="0.2">
      <c r="A369" s="16" t="e">
        <f t="shared" si="3"/>
        <v>#REF!</v>
      </c>
      <c r="B369" s="16">
        <v>5</v>
      </c>
      <c r="C369" s="16">
        <v>123</v>
      </c>
      <c r="D369" s="16">
        <v>123</v>
      </c>
      <c r="E369" s="3" t="s">
        <v>201</v>
      </c>
      <c r="H369" s="19" t="e">
        <f>IF(#REF!&lt;=#REF!,0,1)</f>
        <v>#REF!</v>
      </c>
    </row>
    <row r="370" spans="1:9" ht="12.75" x14ac:dyDescent="0.2">
      <c r="A370" s="16" t="e">
        <f t="shared" si="3"/>
        <v>#REF!</v>
      </c>
      <c r="B370" s="16">
        <v>5</v>
      </c>
      <c r="C370" s="16">
        <v>124</v>
      </c>
      <c r="D370" s="16">
        <v>124</v>
      </c>
      <c r="E370" s="3" t="s">
        <v>202</v>
      </c>
      <c r="H370" s="19" t="e">
        <f>IF(#REF!&lt;=#REF!,0,1)</f>
        <v>#REF!</v>
      </c>
    </row>
    <row r="371" spans="1:9" ht="12.75" x14ac:dyDescent="0.2">
      <c r="A371" s="16" t="e">
        <f t="shared" si="3"/>
        <v>#REF!</v>
      </c>
      <c r="B371" s="16">
        <v>5</v>
      </c>
      <c r="C371" s="16">
        <v>125</v>
      </c>
      <c r="D371" s="16">
        <v>125</v>
      </c>
      <c r="E371" s="3" t="s">
        <v>203</v>
      </c>
      <c r="H371" s="19" t="e">
        <f>IF(#REF!&lt;=#REF!,0,1)</f>
        <v>#REF!</v>
      </c>
    </row>
    <row r="372" spans="1:9" ht="12.75" x14ac:dyDescent="0.2">
      <c r="A372" s="16" t="e">
        <f t="shared" si="3"/>
        <v>#REF!</v>
      </c>
      <c r="B372" s="16">
        <v>5</v>
      </c>
      <c r="C372" s="16">
        <v>126</v>
      </c>
      <c r="D372" s="16">
        <v>126</v>
      </c>
      <c r="E372" s="3" t="s">
        <v>1028</v>
      </c>
      <c r="H372" s="19" t="e">
        <f>IF(#REF!&lt;=#REF!,0,1)</f>
        <v>#REF!</v>
      </c>
    </row>
    <row r="373" spans="1:9" ht="12.75" x14ac:dyDescent="0.2">
      <c r="A373" s="16" t="e">
        <f t="shared" si="3"/>
        <v>#REF!</v>
      </c>
      <c r="B373" s="16">
        <v>5</v>
      </c>
      <c r="C373" s="16">
        <v>127</v>
      </c>
      <c r="D373" s="16">
        <v>127</v>
      </c>
      <c r="E373" s="3" t="s">
        <v>185</v>
      </c>
      <c r="H373" s="19" t="e">
        <f>IF(#REF!&lt;=#REF!,0,1)</f>
        <v>#REF!</v>
      </c>
    </row>
    <row r="374" spans="1:9" ht="12.75" x14ac:dyDescent="0.2">
      <c r="A374" s="18" t="e">
        <f t="shared" si="2"/>
        <v>#REF!</v>
      </c>
      <c r="B374" s="18">
        <v>6</v>
      </c>
      <c r="C374" s="18">
        <v>0</v>
      </c>
      <c r="D374" s="18">
        <v>0</v>
      </c>
      <c r="E374" s="18" t="e">
        <f>CONCATENATE("Количество ошибок в разделе 6: ",H374)</f>
        <v>#REF!</v>
      </c>
      <c r="F374" s="18"/>
      <c r="G374" s="18"/>
      <c r="H374" s="20" t="e">
        <f>SUM(H375)</f>
        <v>#REF!</v>
      </c>
    </row>
    <row r="375" spans="1:9" ht="12.75" x14ac:dyDescent="0.2">
      <c r="A375" s="16" t="e">
        <f t="shared" si="2"/>
        <v>#REF!</v>
      </c>
      <c r="B375" s="16">
        <v>6</v>
      </c>
      <c r="C375" s="16">
        <v>1</v>
      </c>
      <c r="D375" s="16">
        <v>1</v>
      </c>
      <c r="E375" s="3" t="s">
        <v>1029</v>
      </c>
      <c r="H375" s="19" t="e">
        <f>IF(#REF!=SUM(#REF!),0,1)</f>
        <v>#REF!</v>
      </c>
      <c r="I375" s="19"/>
    </row>
    <row r="376" spans="1:9" ht="12.75" x14ac:dyDescent="0.2">
      <c r="A376" s="18" t="e">
        <f t="shared" si="2"/>
        <v>#REF!</v>
      </c>
      <c r="B376" s="18">
        <v>8</v>
      </c>
      <c r="C376" s="18">
        <v>0</v>
      </c>
      <c r="D376" s="18">
        <v>0</v>
      </c>
      <c r="E376" s="18" t="e">
        <f>CONCATENATE("Количество ошибок в разделе 8: ",H376)</f>
        <v>#REF!</v>
      </c>
      <c r="F376" s="18"/>
      <c r="G376" s="18"/>
      <c r="H376" s="20" t="e">
        <f>SUM(H377:H379)</f>
        <v>#REF!</v>
      </c>
    </row>
    <row r="377" spans="1:9" ht="12.75" x14ac:dyDescent="0.2">
      <c r="A377" s="16" t="e">
        <f t="shared" si="2"/>
        <v>#REF!</v>
      </c>
      <c r="B377" s="16">
        <v>8</v>
      </c>
      <c r="C377" s="16">
        <v>1</v>
      </c>
      <c r="D377" s="16">
        <v>1</v>
      </c>
      <c r="E377" s="3" t="s">
        <v>941</v>
      </c>
      <c r="H377" s="19" t="e">
        <f>IF(#REF!&gt;=#REF!,0,1)</f>
        <v>#REF!</v>
      </c>
    </row>
    <row r="378" spans="1:9" ht="12.75" x14ac:dyDescent="0.2">
      <c r="A378" s="16" t="e">
        <f t="shared" si="2"/>
        <v>#REF!</v>
      </c>
      <c r="B378" s="16">
        <v>8</v>
      </c>
      <c r="C378" s="16">
        <v>2</v>
      </c>
      <c r="D378" s="16">
        <v>2</v>
      </c>
      <c r="E378" s="3" t="s">
        <v>942</v>
      </c>
      <c r="H378" s="19" t="e">
        <f>IF(#REF!&gt;=#REF!,0,1)</f>
        <v>#REF!</v>
      </c>
    </row>
    <row r="379" spans="1:9" ht="12.75" x14ac:dyDescent="0.2">
      <c r="A379" s="16" t="e">
        <f t="shared" si="2"/>
        <v>#REF!</v>
      </c>
      <c r="B379" s="16">
        <v>8</v>
      </c>
      <c r="C379" s="16">
        <v>3</v>
      </c>
      <c r="D379" s="16">
        <v>3</v>
      </c>
      <c r="E379" s="3" t="s">
        <v>1030</v>
      </c>
      <c r="H379" s="16" t="e">
        <f>IF(OR(AND(#REF!=0,#REF!=0),AND(#REF!&gt;0,#REF!&gt;0)),0,1)</f>
        <v>#REF!</v>
      </c>
    </row>
    <row r="380" spans="1:9" ht="12.75" x14ac:dyDescent="0.2">
      <c r="A380" s="18" t="e">
        <f t="shared" si="2"/>
        <v>#REF!</v>
      </c>
      <c r="B380" s="18">
        <v>11</v>
      </c>
      <c r="C380" s="18">
        <v>0</v>
      </c>
      <c r="D380" s="18">
        <v>0</v>
      </c>
      <c r="E380" s="18" t="e">
        <f>CONCATENATE("Количество ошибок в разделе 10: ",H380)</f>
        <v>#REF!</v>
      </c>
      <c r="F380" s="18"/>
      <c r="G380" s="18"/>
      <c r="H380" s="20" t="e">
        <f>SUM(H381:H382)</f>
        <v>#REF!</v>
      </c>
    </row>
    <row r="381" spans="1:9" ht="12.75" x14ac:dyDescent="0.2">
      <c r="A381" s="16" t="e">
        <f t="shared" si="2"/>
        <v>#REF!</v>
      </c>
      <c r="B381" s="16">
        <v>11</v>
      </c>
      <c r="C381" s="16">
        <v>1</v>
      </c>
      <c r="D381" s="16">
        <v>1</v>
      </c>
      <c r="E381" s="3" t="s">
        <v>1031</v>
      </c>
      <c r="H381" s="16" t="e">
        <f>IF(OR(AND(#REF!=0,#REF!=0),AND(#REF!&gt;0,#REF!&gt;0)),0,1)</f>
        <v>#REF!</v>
      </c>
    </row>
    <row r="382" spans="1:9" ht="12.75" x14ac:dyDescent="0.2">
      <c r="A382" s="16" t="e">
        <f t="shared" si="2"/>
        <v>#REF!</v>
      </c>
      <c r="B382" s="16">
        <v>11</v>
      </c>
      <c r="C382" s="16">
        <v>2</v>
      </c>
      <c r="D382" s="16">
        <v>2</v>
      </c>
      <c r="E382" s="3" t="s">
        <v>1032</v>
      </c>
      <c r="H382" s="16" t="e">
        <f>IF(OR(AND(#REF!=0,#REF!=0),AND(#REF!&gt;0,#REF!&gt;0)),0,1)</f>
        <v>#REF!</v>
      </c>
    </row>
    <row r="383" spans="1:9" ht="12.75" x14ac:dyDescent="0.2">
      <c r="A383" s="18" t="e">
        <f t="shared" si="2"/>
        <v>#REF!</v>
      </c>
      <c r="B383" s="18">
        <v>11</v>
      </c>
      <c r="C383" s="18">
        <v>0</v>
      </c>
      <c r="D383" s="18">
        <v>0</v>
      </c>
      <c r="E383" s="18" t="e">
        <f>CONCATENATE("Количество ошибок в разделе 11: ",H383)</f>
        <v>#REF!</v>
      </c>
      <c r="F383" s="18"/>
      <c r="G383" s="18"/>
      <c r="H383" s="20" t="e">
        <f>SUM(H384)</f>
        <v>#REF!</v>
      </c>
    </row>
    <row r="384" spans="1:9" ht="12.75" x14ac:dyDescent="0.2">
      <c r="A384" s="16" t="e">
        <f t="shared" si="2"/>
        <v>#REF!</v>
      </c>
      <c r="B384" s="16">
        <v>11</v>
      </c>
      <c r="C384" s="16">
        <v>1</v>
      </c>
      <c r="D384" s="16">
        <v>1</v>
      </c>
      <c r="E384" s="3" t="s">
        <v>1033</v>
      </c>
      <c r="H384" s="19" t="e">
        <f>IF(#REF!&lt;=#REF!,0,1)</f>
        <v>#REF!</v>
      </c>
    </row>
    <row r="385" spans="1:8" ht="12.75" x14ac:dyDescent="0.2">
      <c r="A385" s="18" t="e">
        <f>P_3</f>
        <v>#REF!</v>
      </c>
      <c r="B385" s="18">
        <v>12</v>
      </c>
      <c r="C385" s="18">
        <v>0</v>
      </c>
      <c r="D385" s="18">
        <v>0</v>
      </c>
      <c r="E385" s="18" t="e">
        <f>CONCATENATE("Количество ошибок в разделе 12: ",H385)</f>
        <v>#REF!</v>
      </c>
      <c r="F385" s="18"/>
      <c r="G385" s="18"/>
      <c r="H385" s="20" t="e">
        <f>SUM(H386)</f>
        <v>#REF!</v>
      </c>
    </row>
    <row r="386" spans="1:8" ht="12.75" x14ac:dyDescent="0.2">
      <c r="A386" s="16" t="e">
        <f>P_3</f>
        <v>#REF!</v>
      </c>
      <c r="B386" s="16">
        <v>12</v>
      </c>
      <c r="C386" s="16">
        <v>1</v>
      </c>
      <c r="D386" s="16">
        <v>1</v>
      </c>
      <c r="E386" s="3" t="s">
        <v>1034</v>
      </c>
      <c r="H386" s="16" t="e">
        <f>IF(OR(AND((#REF!+#REF!)=0,#REF!=0),AND((#REF!+#REF!)&gt;0,#REF!&gt;0)),0,1)</f>
        <v>#REF!</v>
      </c>
    </row>
    <row r="387" spans="1:8" ht="12.75" x14ac:dyDescent="0.2">
      <c r="A387" s="18" t="e">
        <f t="shared" si="2"/>
        <v>#REF!</v>
      </c>
      <c r="B387" s="18">
        <v>13</v>
      </c>
      <c r="C387" s="18">
        <v>0</v>
      </c>
      <c r="D387" s="18">
        <v>0</v>
      </c>
      <c r="E387" s="18" t="str">
        <f>CONCATENATE("Количество ошибок в разделе 13: ",H387)</f>
        <v>Количество ошибок в разделе 13: 0</v>
      </c>
      <c r="F387" s="18"/>
      <c r="G387" s="18"/>
      <c r="H387" s="20">
        <f>SUM(H388:H408)</f>
        <v>0</v>
      </c>
    </row>
    <row r="388" spans="1:8" ht="12.75" x14ac:dyDescent="0.2">
      <c r="A388" s="16" t="e">
        <f t="shared" si="2"/>
        <v>#REF!</v>
      </c>
      <c r="B388" s="16">
        <v>13</v>
      </c>
      <c r="C388" s="16">
        <v>1</v>
      </c>
      <c r="D388" s="16">
        <v>1</v>
      </c>
      <c r="E388" s="3" t="s">
        <v>1035</v>
      </c>
      <c r="H388" s="19">
        <f>IF('Раздел 1'!P34&gt;='Раздел 1'!P35,0,1)</f>
        <v>0</v>
      </c>
    </row>
    <row r="389" spans="1:8" ht="12.75" x14ac:dyDescent="0.2">
      <c r="A389" s="16" t="e">
        <f t="shared" ref="A389:A408" si="4">P_3</f>
        <v>#REF!</v>
      </c>
      <c r="B389" s="16">
        <v>13</v>
      </c>
      <c r="C389" s="16">
        <v>2</v>
      </c>
      <c r="D389" s="16">
        <v>2</v>
      </c>
      <c r="E389" s="3" t="s">
        <v>1036</v>
      </c>
      <c r="H389" s="19">
        <f>IF('Раздел 1'!P36&gt;='Раздел 1'!P37,0,1)</f>
        <v>0</v>
      </c>
    </row>
    <row r="390" spans="1:8" ht="12.75" x14ac:dyDescent="0.2">
      <c r="A390" s="16" t="e">
        <f t="shared" si="4"/>
        <v>#REF!</v>
      </c>
      <c r="B390" s="16">
        <v>13</v>
      </c>
      <c r="C390" s="16">
        <v>3</v>
      </c>
      <c r="D390" s="16">
        <v>3</v>
      </c>
      <c r="E390" s="3" t="s">
        <v>1037</v>
      </c>
      <c r="H390" s="19">
        <f>IF('Раздел 1'!P40&gt;='Раздел 1'!P41,0,1)</f>
        <v>0</v>
      </c>
    </row>
    <row r="391" spans="1:8" ht="12.75" x14ac:dyDescent="0.2">
      <c r="A391" s="16" t="e">
        <f t="shared" si="4"/>
        <v>#REF!</v>
      </c>
      <c r="B391" s="16">
        <v>13</v>
      </c>
      <c r="C391" s="16">
        <v>4</v>
      </c>
      <c r="D391" s="16">
        <v>4</v>
      </c>
      <c r="E391" s="3" t="s">
        <v>1038</v>
      </c>
      <c r="H391" s="19">
        <f>IF('Раздел 1'!P56&gt;='Раздел 1'!P57,0,1)</f>
        <v>0</v>
      </c>
    </row>
    <row r="392" spans="1:8" ht="12.75" x14ac:dyDescent="0.2">
      <c r="A392" s="16" t="e">
        <f t="shared" si="4"/>
        <v>#REF!</v>
      </c>
      <c r="B392" s="16">
        <v>13</v>
      </c>
      <c r="C392" s="16">
        <v>5</v>
      </c>
      <c r="D392" s="16">
        <v>5</v>
      </c>
      <c r="E392" s="3" t="s">
        <v>1039</v>
      </c>
      <c r="H392" s="19">
        <f>IF('Раздел 1'!P56&gt;='Раздел 1'!P58,0,1)</f>
        <v>0</v>
      </c>
    </row>
    <row r="393" spans="1:8" ht="12.75" x14ac:dyDescent="0.2">
      <c r="A393" s="16" t="e">
        <f t="shared" si="4"/>
        <v>#REF!</v>
      </c>
      <c r="B393" s="16">
        <v>13</v>
      </c>
      <c r="C393" s="16">
        <v>6</v>
      </c>
      <c r="D393" s="16">
        <v>6</v>
      </c>
      <c r="E393" s="3" t="s">
        <v>1040</v>
      </c>
      <c r="H393" s="19">
        <f>IF('Раздел 1'!P56&gt;='Раздел 1'!P59,0,1)</f>
        <v>0</v>
      </c>
    </row>
    <row r="394" spans="1:8" ht="12.75" x14ac:dyDescent="0.2">
      <c r="A394" s="16" t="e">
        <f t="shared" si="4"/>
        <v>#REF!</v>
      </c>
      <c r="B394" s="16">
        <v>13</v>
      </c>
      <c r="C394" s="16">
        <v>7</v>
      </c>
      <c r="D394" s="16">
        <v>7</v>
      </c>
      <c r="E394" s="3" t="s">
        <v>1041</v>
      </c>
      <c r="H394" s="19">
        <f>IF('Раздел 1'!P59&gt;='Раздел 1'!P60,0,1)</f>
        <v>0</v>
      </c>
    </row>
    <row r="395" spans="1:8" ht="12.75" x14ac:dyDescent="0.2">
      <c r="A395" s="16" t="e">
        <f t="shared" si="4"/>
        <v>#REF!</v>
      </c>
      <c r="B395" s="16">
        <v>13</v>
      </c>
      <c r="C395" s="16">
        <v>8</v>
      </c>
      <c r="D395" s="16">
        <v>8</v>
      </c>
      <c r="E395" s="3" t="s">
        <v>1042</v>
      </c>
      <c r="H395" s="19">
        <f>IF('Раздел 1'!P56&gt;='Раздел 1'!P61,0,1)</f>
        <v>0</v>
      </c>
    </row>
    <row r="396" spans="1:8" ht="12.75" x14ac:dyDescent="0.2">
      <c r="A396" s="16" t="e">
        <f t="shared" si="4"/>
        <v>#REF!</v>
      </c>
      <c r="B396" s="16">
        <v>13</v>
      </c>
      <c r="C396" s="16">
        <v>9</v>
      </c>
      <c r="D396" s="16">
        <v>9</v>
      </c>
      <c r="E396" s="3" t="s">
        <v>1154</v>
      </c>
      <c r="H396" s="19">
        <f>IF('Раздел 1'!P61&gt;='Раздел 1'!P62,0,1)</f>
        <v>0</v>
      </c>
    </row>
    <row r="397" spans="1:8" ht="12.75" x14ac:dyDescent="0.2">
      <c r="A397" s="16" t="e">
        <f t="shared" si="4"/>
        <v>#REF!</v>
      </c>
      <c r="B397" s="16">
        <v>13</v>
      </c>
      <c r="C397" s="16">
        <v>10</v>
      </c>
      <c r="D397" s="16">
        <v>10</v>
      </c>
      <c r="E397" s="3" t="s">
        <v>1155</v>
      </c>
      <c r="H397" s="19">
        <f>IF('Раздел 1'!P56&gt;='Раздел 1'!P71,0,1)</f>
        <v>0</v>
      </c>
    </row>
    <row r="398" spans="1:8" ht="12.75" x14ac:dyDescent="0.2">
      <c r="A398" s="16" t="e">
        <f t="shared" si="4"/>
        <v>#REF!</v>
      </c>
      <c r="B398" s="16">
        <v>13</v>
      </c>
      <c r="C398" s="16">
        <v>11</v>
      </c>
      <c r="D398" s="16">
        <v>11</v>
      </c>
      <c r="E398" s="3" t="s">
        <v>1156</v>
      </c>
      <c r="H398" s="19">
        <f>IF('Раздел 1'!P71&gt;='Раздел 1'!P72,0,1)</f>
        <v>0</v>
      </c>
    </row>
    <row r="399" spans="1:8" ht="12.75" x14ac:dyDescent="0.2">
      <c r="A399" s="16" t="e">
        <f t="shared" si="4"/>
        <v>#REF!</v>
      </c>
      <c r="B399" s="16">
        <v>13</v>
      </c>
      <c r="C399" s="16">
        <v>12</v>
      </c>
      <c r="D399" s="16">
        <v>12</v>
      </c>
      <c r="E399" s="3" t="s">
        <v>1157</v>
      </c>
      <c r="H399" s="16">
        <f>IF(OR(AND('Раздел 1'!P25=0,'Раздел 1'!P26=0),AND('Раздел 1'!P25&gt;0,'Раздел 1'!P26&gt;0)),0,1)</f>
        <v>0</v>
      </c>
    </row>
    <row r="400" spans="1:8" ht="12.75" x14ac:dyDescent="0.2">
      <c r="A400" s="16" t="e">
        <f t="shared" si="4"/>
        <v>#REF!</v>
      </c>
      <c r="B400" s="16">
        <v>13</v>
      </c>
      <c r="C400" s="16">
        <v>13</v>
      </c>
      <c r="D400" s="16">
        <v>13</v>
      </c>
      <c r="E400" s="3" t="s">
        <v>302</v>
      </c>
      <c r="H400" s="16">
        <f>IF(OR(AND('Раздел 1'!P42=0,'Раздел 1'!P43=0),AND('Раздел 1'!P42&gt;0,'Раздел 1'!P43&gt;0)),0,1)</f>
        <v>0</v>
      </c>
    </row>
    <row r="401" spans="1:8" ht="12.75" x14ac:dyDescent="0.2">
      <c r="A401" s="16" t="e">
        <f t="shared" si="4"/>
        <v>#REF!</v>
      </c>
      <c r="B401" s="16">
        <v>13</v>
      </c>
      <c r="C401" s="16">
        <v>14</v>
      </c>
      <c r="D401" s="16">
        <v>14</v>
      </c>
      <c r="E401" s="3" t="s">
        <v>303</v>
      </c>
      <c r="H401" s="16">
        <f>IF(OR(AND('Раздел 1'!P44=0,'Раздел 1'!P45=0),AND('Раздел 1'!P44&gt;0,'Раздел 1'!P45&gt;0)),0,1)</f>
        <v>0</v>
      </c>
    </row>
    <row r="402" spans="1:8" ht="12.75" x14ac:dyDescent="0.2">
      <c r="A402" s="16" t="e">
        <f t="shared" si="4"/>
        <v>#REF!</v>
      </c>
      <c r="B402" s="16">
        <v>13</v>
      </c>
      <c r="C402" s="16">
        <v>15</v>
      </c>
      <c r="D402" s="16">
        <v>15</v>
      </c>
      <c r="E402" s="3" t="s">
        <v>304</v>
      </c>
      <c r="H402" s="16">
        <f>IF(OR(AND('Раздел 1'!P46=1,SUM('Раздел 1'!P47:'Раздел 1'!P49)=3),AND('Раздел 1'!P46=0,SUM('Раздел 1'!P47:'Раздел 1'!P49)&lt;3)),0,1)</f>
        <v>0</v>
      </c>
    </row>
    <row r="403" spans="1:8" ht="12.75" x14ac:dyDescent="0.2">
      <c r="A403" s="16" t="e">
        <f t="shared" si="4"/>
        <v>#REF!</v>
      </c>
      <c r="B403" s="16">
        <v>13</v>
      </c>
      <c r="C403" s="16">
        <v>16</v>
      </c>
      <c r="D403" s="16">
        <v>16</v>
      </c>
      <c r="E403" s="3" t="s">
        <v>305</v>
      </c>
      <c r="H403" s="16">
        <f>IF(OR(AND('Раздел 1'!P52=0,'Раздел 1'!P51=0),AND('Раздел 1'!P52&gt;0,'Раздел 1'!P51&gt;0)),0,1)</f>
        <v>0</v>
      </c>
    </row>
    <row r="404" spans="1:8" ht="12.75" x14ac:dyDescent="0.2">
      <c r="A404" s="16" t="e">
        <f t="shared" si="4"/>
        <v>#REF!</v>
      </c>
      <c r="B404" s="16">
        <v>13</v>
      </c>
      <c r="C404" s="16">
        <v>17</v>
      </c>
      <c r="D404" s="16">
        <v>17</v>
      </c>
      <c r="E404" s="3" t="s">
        <v>306</v>
      </c>
      <c r="H404" s="16">
        <f>IF(OR(AND('Раздел 1'!P55=0,'Раздел 1'!P54=0),AND('Раздел 1'!P55&gt;0,'Раздел 1'!P54&gt;0)),0,1)</f>
        <v>0</v>
      </c>
    </row>
    <row r="405" spans="1:8" ht="12.75" x14ac:dyDescent="0.2">
      <c r="A405" s="16" t="e">
        <f t="shared" si="4"/>
        <v>#REF!</v>
      </c>
      <c r="B405" s="16">
        <v>13</v>
      </c>
      <c r="C405" s="16">
        <v>18</v>
      </c>
      <c r="D405" s="16">
        <v>18</v>
      </c>
      <c r="E405" s="3" t="s">
        <v>307</v>
      </c>
      <c r="H405" s="16">
        <f>IF(OR(AND('Раздел 1'!P63=0,SUM('Раздел 1'!P64:P66)=0),AND('Раздел 1'!P63=1,SUM('Раздел 1'!P64:P66)&gt;0)),0,1)</f>
        <v>0</v>
      </c>
    </row>
    <row r="406" spans="1:8" ht="12.75" x14ac:dyDescent="0.2">
      <c r="A406" s="16" t="e">
        <f t="shared" si="4"/>
        <v>#REF!</v>
      </c>
      <c r="B406" s="16">
        <v>13</v>
      </c>
      <c r="C406" s="16">
        <v>19</v>
      </c>
      <c r="D406" s="16">
        <v>19</v>
      </c>
      <c r="E406" s="3" t="s">
        <v>308</v>
      </c>
      <c r="H406" s="16">
        <f>IF(OR(AND('Раздел 1'!P63=0,SUM('Раздел 1'!P67:P70)=0),AND('Раздел 1'!P63=1,SUM('Раздел 1'!P67:P70)&gt;0)),0,1)</f>
        <v>0</v>
      </c>
    </row>
    <row r="407" spans="1:8" ht="12.75" x14ac:dyDescent="0.2">
      <c r="A407" s="16" t="e">
        <f t="shared" si="4"/>
        <v>#REF!</v>
      </c>
      <c r="B407" s="16">
        <v>13</v>
      </c>
      <c r="C407" s="16">
        <v>20</v>
      </c>
      <c r="D407" s="16">
        <v>20</v>
      </c>
      <c r="E407" s="3" t="s">
        <v>309</v>
      </c>
      <c r="H407" s="16">
        <f>IF(OR(AND('Раздел 1'!P63=0,'Раздел 1'!P71=0),AND('Раздел 1'!P63&gt;0,'Раздел 1'!P71&gt;0)),0,1)</f>
        <v>0</v>
      </c>
    </row>
    <row r="408" spans="1:8" ht="12.75" x14ac:dyDescent="0.2">
      <c r="A408" s="16" t="e">
        <f t="shared" si="4"/>
        <v>#REF!</v>
      </c>
      <c r="B408" s="16">
        <v>13</v>
      </c>
      <c r="C408" s="16">
        <v>21</v>
      </c>
      <c r="D408" s="16">
        <v>21</v>
      </c>
      <c r="E408" s="3" t="s">
        <v>645</v>
      </c>
      <c r="H408" s="16">
        <f>IF(AND('Раздел 1'!P74=0,'Раздел 1'!P86&gt;0),1,0)</f>
        <v>0</v>
      </c>
    </row>
    <row r="409" spans="1:8" ht="12.75" x14ac:dyDescent="0.2">
      <c r="A409" s="18" t="e">
        <f t="shared" si="2"/>
        <v>#REF!</v>
      </c>
      <c r="B409" s="18">
        <v>14</v>
      </c>
      <c r="C409" s="18">
        <v>0</v>
      </c>
      <c r="D409" s="18">
        <v>0</v>
      </c>
      <c r="E409" s="18" t="e">
        <f>CONCATENATE("Количество ошибок в разделе 14: ",H409)</f>
        <v>#REF!</v>
      </c>
      <c r="F409" s="18"/>
      <c r="G409" s="18"/>
      <c r="H409" s="20" t="e">
        <f>SUM(H410:H444)</f>
        <v>#REF!</v>
      </c>
    </row>
    <row r="410" spans="1:8" ht="12.75" x14ac:dyDescent="0.2">
      <c r="A410" s="16" t="e">
        <f t="shared" si="2"/>
        <v>#REF!</v>
      </c>
      <c r="B410" s="16">
        <v>14</v>
      </c>
      <c r="C410" s="16">
        <v>1</v>
      </c>
      <c r="D410" s="16">
        <v>1</v>
      </c>
      <c r="E410" s="3" t="s">
        <v>943</v>
      </c>
      <c r="H410" s="19" t="e">
        <f>IF(#REF!&gt;=#REF!,0,1)</f>
        <v>#REF!</v>
      </c>
    </row>
    <row r="411" spans="1:8" ht="12.75" x14ac:dyDescent="0.2">
      <c r="A411" s="16" t="e">
        <f t="shared" si="2"/>
        <v>#REF!</v>
      </c>
      <c r="B411" s="16">
        <v>14</v>
      </c>
      <c r="C411" s="16">
        <v>2</v>
      </c>
      <c r="D411" s="16">
        <v>2</v>
      </c>
      <c r="E411" s="3" t="s">
        <v>944</v>
      </c>
      <c r="H411" s="19" t="e">
        <f>IF(#REF!&gt;=#REF!,0,1)</f>
        <v>#REF!</v>
      </c>
    </row>
    <row r="412" spans="1:8" ht="12.75" x14ac:dyDescent="0.2">
      <c r="A412" s="16" t="e">
        <f t="shared" si="2"/>
        <v>#REF!</v>
      </c>
      <c r="B412" s="16">
        <v>14</v>
      </c>
      <c r="C412" s="16">
        <v>3</v>
      </c>
      <c r="D412" s="16">
        <v>3</v>
      </c>
      <c r="E412" s="3" t="s">
        <v>945</v>
      </c>
      <c r="H412" s="19" t="e">
        <f>IF(#REF!&gt;=#REF!,0,1)</f>
        <v>#REF!</v>
      </c>
    </row>
    <row r="413" spans="1:8" ht="12.75" x14ac:dyDescent="0.2">
      <c r="A413" s="16" t="e">
        <f t="shared" si="2"/>
        <v>#REF!</v>
      </c>
      <c r="B413" s="16">
        <v>14</v>
      </c>
      <c r="C413" s="16">
        <v>4</v>
      </c>
      <c r="D413" s="16">
        <v>4</v>
      </c>
      <c r="E413" s="3" t="s">
        <v>946</v>
      </c>
      <c r="H413" s="19" t="e">
        <f>IF(#REF!&gt;=#REF!,0,1)</f>
        <v>#REF!</v>
      </c>
    </row>
    <row r="414" spans="1:8" ht="12.75" x14ac:dyDescent="0.2">
      <c r="A414" s="16" t="e">
        <f t="shared" si="2"/>
        <v>#REF!</v>
      </c>
      <c r="B414" s="16">
        <v>14</v>
      </c>
      <c r="C414" s="16">
        <v>5</v>
      </c>
      <c r="D414" s="16">
        <v>5</v>
      </c>
      <c r="E414" s="3" t="s">
        <v>947</v>
      </c>
      <c r="H414" s="19" t="e">
        <f>IF(#REF!&gt;=#REF!,0,1)</f>
        <v>#REF!</v>
      </c>
    </row>
    <row r="415" spans="1:8" ht="12.75" x14ac:dyDescent="0.2">
      <c r="A415" s="16" t="e">
        <f t="shared" si="2"/>
        <v>#REF!</v>
      </c>
      <c r="B415" s="16">
        <v>14</v>
      </c>
      <c r="C415" s="16">
        <v>6</v>
      </c>
      <c r="D415" s="16">
        <v>6</v>
      </c>
      <c r="E415" s="3" t="s">
        <v>948</v>
      </c>
      <c r="H415" s="19" t="e">
        <f>IF(#REF!&gt;=#REF!,0,1)</f>
        <v>#REF!</v>
      </c>
    </row>
    <row r="416" spans="1:8" ht="12.75" x14ac:dyDescent="0.2">
      <c r="A416" s="16" t="e">
        <f t="shared" si="2"/>
        <v>#REF!</v>
      </c>
      <c r="B416" s="16">
        <v>14</v>
      </c>
      <c r="C416" s="16">
        <v>7</v>
      </c>
      <c r="D416" s="16">
        <v>7</v>
      </c>
      <c r="E416" s="3" t="s">
        <v>949</v>
      </c>
      <c r="H416" s="19" t="e">
        <f>IF(#REF!&gt;=#REF!,0,1)</f>
        <v>#REF!</v>
      </c>
    </row>
    <row r="417" spans="1:8" ht="12.75" x14ac:dyDescent="0.2">
      <c r="A417" s="16" t="e">
        <f t="shared" si="2"/>
        <v>#REF!</v>
      </c>
      <c r="B417" s="16">
        <v>14</v>
      </c>
      <c r="C417" s="16">
        <v>8</v>
      </c>
      <c r="D417" s="16">
        <v>8</v>
      </c>
      <c r="E417" s="3" t="s">
        <v>950</v>
      </c>
      <c r="H417" s="19" t="e">
        <f>IF(#REF!&gt;=#REF!,0,1)</f>
        <v>#REF!</v>
      </c>
    </row>
    <row r="418" spans="1:8" ht="12.75" x14ac:dyDescent="0.2">
      <c r="A418" s="16" t="e">
        <f t="shared" ref="A418:A551" si="5">P_3</f>
        <v>#REF!</v>
      </c>
      <c r="B418" s="16">
        <v>14</v>
      </c>
      <c r="C418" s="16">
        <v>9</v>
      </c>
      <c r="D418" s="16">
        <v>9</v>
      </c>
      <c r="E418" s="3" t="s">
        <v>951</v>
      </c>
      <c r="H418" s="19" t="e">
        <f>IF(#REF!&gt;=#REF!,0,1)</f>
        <v>#REF!</v>
      </c>
    </row>
    <row r="419" spans="1:8" ht="12.75" x14ac:dyDescent="0.2">
      <c r="A419" s="16" t="e">
        <f t="shared" si="5"/>
        <v>#REF!</v>
      </c>
      <c r="B419" s="16">
        <v>14</v>
      </c>
      <c r="C419" s="16">
        <v>10</v>
      </c>
      <c r="D419" s="16">
        <v>10</v>
      </c>
      <c r="E419" s="3" t="s">
        <v>952</v>
      </c>
      <c r="H419" s="19" t="e">
        <f>IF(#REF!&gt;=#REF!,0,1)</f>
        <v>#REF!</v>
      </c>
    </row>
    <row r="420" spans="1:8" ht="12.75" x14ac:dyDescent="0.2">
      <c r="A420" s="16" t="e">
        <f t="shared" si="5"/>
        <v>#REF!</v>
      </c>
      <c r="B420" s="16">
        <v>14</v>
      </c>
      <c r="C420" s="16">
        <v>11</v>
      </c>
      <c r="D420" s="16">
        <v>11</v>
      </c>
      <c r="E420" s="3" t="s">
        <v>953</v>
      </c>
      <c r="H420" s="19" t="e">
        <f>IF(#REF!&gt;=#REF!,0,1)</f>
        <v>#REF!</v>
      </c>
    </row>
    <row r="421" spans="1:8" ht="12.75" x14ac:dyDescent="0.2">
      <c r="A421" s="16" t="e">
        <f t="shared" si="5"/>
        <v>#REF!</v>
      </c>
      <c r="B421" s="16">
        <v>14</v>
      </c>
      <c r="C421" s="16">
        <v>12</v>
      </c>
      <c r="D421" s="16">
        <v>12</v>
      </c>
      <c r="E421" s="3" t="s">
        <v>954</v>
      </c>
      <c r="H421" s="19" t="e">
        <f>IF(#REF!&gt;=#REF!,0,1)</f>
        <v>#REF!</v>
      </c>
    </row>
    <row r="422" spans="1:8" ht="12.75" x14ac:dyDescent="0.2">
      <c r="A422" s="16" t="e">
        <f t="shared" si="5"/>
        <v>#REF!</v>
      </c>
      <c r="B422" s="16">
        <v>14</v>
      </c>
      <c r="C422" s="16">
        <v>13</v>
      </c>
      <c r="D422" s="16">
        <v>13</v>
      </c>
      <c r="E422" s="3" t="s">
        <v>955</v>
      </c>
      <c r="H422" s="19" t="e">
        <f>IF(#REF!&gt;=#REF!,0,1)</f>
        <v>#REF!</v>
      </c>
    </row>
    <row r="423" spans="1:8" ht="12.75" x14ac:dyDescent="0.2">
      <c r="A423" s="16" t="e">
        <f t="shared" si="5"/>
        <v>#REF!</v>
      </c>
      <c r="B423" s="16">
        <v>14</v>
      </c>
      <c r="C423" s="16">
        <v>14</v>
      </c>
      <c r="D423" s="16">
        <v>14</v>
      </c>
      <c r="E423" s="3" t="s">
        <v>956</v>
      </c>
      <c r="H423" s="19" t="e">
        <f>IF(#REF!&gt;=#REF!,0,1)</f>
        <v>#REF!</v>
      </c>
    </row>
    <row r="424" spans="1:8" ht="12.75" x14ac:dyDescent="0.2">
      <c r="A424" s="16" t="e">
        <f t="shared" si="5"/>
        <v>#REF!</v>
      </c>
      <c r="B424" s="16">
        <v>14</v>
      </c>
      <c r="C424" s="16">
        <v>15</v>
      </c>
      <c r="D424" s="16">
        <v>15</v>
      </c>
      <c r="E424" s="3" t="s">
        <v>957</v>
      </c>
      <c r="H424" s="19" t="e">
        <f>IF(#REF!&gt;=#REF!,0,1)</f>
        <v>#REF!</v>
      </c>
    </row>
    <row r="425" spans="1:8" ht="12.75" x14ac:dyDescent="0.2">
      <c r="A425" s="16" t="e">
        <f t="shared" si="5"/>
        <v>#REF!</v>
      </c>
      <c r="B425" s="16">
        <v>14</v>
      </c>
      <c r="C425" s="16">
        <v>16</v>
      </c>
      <c r="D425" s="16">
        <v>16</v>
      </c>
      <c r="E425" s="3" t="s">
        <v>958</v>
      </c>
      <c r="H425" s="19" t="e">
        <f>IF(#REF!=SUM(#REF!),0,1)</f>
        <v>#REF!</v>
      </c>
    </row>
    <row r="426" spans="1:8" ht="12.75" x14ac:dyDescent="0.2">
      <c r="A426" s="16" t="e">
        <f t="shared" si="5"/>
        <v>#REF!</v>
      </c>
      <c r="B426" s="16">
        <v>14</v>
      </c>
      <c r="C426" s="16">
        <v>17</v>
      </c>
      <c r="D426" s="16">
        <v>17</v>
      </c>
      <c r="E426" s="3" t="s">
        <v>959</v>
      </c>
      <c r="H426" s="19" t="e">
        <f>IF(#REF!=SUM(#REF!),0,1)</f>
        <v>#REF!</v>
      </c>
    </row>
    <row r="427" spans="1:8" ht="12.75" x14ac:dyDescent="0.2">
      <c r="A427" s="16" t="e">
        <f t="shared" si="5"/>
        <v>#REF!</v>
      </c>
      <c r="B427" s="16">
        <v>14</v>
      </c>
      <c r="C427" s="16">
        <v>18</v>
      </c>
      <c r="D427" s="16">
        <v>18</v>
      </c>
      <c r="E427" s="21" t="s">
        <v>960</v>
      </c>
      <c r="H427" s="19" t="e">
        <f>IF(#REF!=SUM(#REF!),0,1)</f>
        <v>#REF!</v>
      </c>
    </row>
    <row r="428" spans="1:8" ht="12.75" x14ac:dyDescent="0.2">
      <c r="A428" s="16" t="e">
        <f t="shared" si="5"/>
        <v>#REF!</v>
      </c>
      <c r="B428" s="16">
        <v>14</v>
      </c>
      <c r="C428" s="16">
        <v>19</v>
      </c>
      <c r="D428" s="16">
        <v>19</v>
      </c>
      <c r="E428" s="21" t="s">
        <v>961</v>
      </c>
      <c r="H428" s="19" t="e">
        <f>IF(#REF!=SUM(#REF!),0,1)</f>
        <v>#REF!</v>
      </c>
    </row>
    <row r="429" spans="1:8" ht="12.75" x14ac:dyDescent="0.2">
      <c r="A429" s="16" t="e">
        <f t="shared" si="5"/>
        <v>#REF!</v>
      </c>
      <c r="B429" s="16">
        <v>14</v>
      </c>
      <c r="C429" s="16">
        <v>20</v>
      </c>
      <c r="D429" s="16">
        <v>20</v>
      </c>
      <c r="E429" s="21" t="s">
        <v>962</v>
      </c>
      <c r="H429" s="19" t="e">
        <f>IF(#REF!&gt;=#REF!,0,1)</f>
        <v>#REF!</v>
      </c>
    </row>
    <row r="430" spans="1:8" ht="12.75" x14ac:dyDescent="0.2">
      <c r="A430" s="16" t="e">
        <f t="shared" si="5"/>
        <v>#REF!</v>
      </c>
      <c r="B430" s="16">
        <v>14</v>
      </c>
      <c r="C430" s="16">
        <v>21</v>
      </c>
      <c r="D430" s="16">
        <v>21</v>
      </c>
      <c r="E430" s="3" t="s">
        <v>963</v>
      </c>
      <c r="H430" s="19" t="e">
        <f>IF(#REF!&gt;=#REF!,0,1)</f>
        <v>#REF!</v>
      </c>
    </row>
    <row r="431" spans="1:8" ht="12.75" x14ac:dyDescent="0.2">
      <c r="A431" s="16" t="e">
        <f t="shared" si="5"/>
        <v>#REF!</v>
      </c>
      <c r="B431" s="16">
        <v>14</v>
      </c>
      <c r="C431" s="16">
        <v>22</v>
      </c>
      <c r="D431" s="16">
        <v>22</v>
      </c>
      <c r="E431" s="3" t="s">
        <v>310</v>
      </c>
      <c r="H431" s="16" t="e">
        <f>IF(OR(AND(#REF!=0,#REF!=0),AND(#REF!&gt;0,#REF!&gt;0)),0,1)</f>
        <v>#REF!</v>
      </c>
    </row>
    <row r="432" spans="1:8" ht="12.75" x14ac:dyDescent="0.2">
      <c r="A432" s="16" t="e">
        <f t="shared" si="5"/>
        <v>#REF!</v>
      </c>
      <c r="B432" s="16">
        <v>14</v>
      </c>
      <c r="C432" s="16">
        <v>23</v>
      </c>
      <c r="D432" s="16">
        <v>23</v>
      </c>
      <c r="E432" s="3" t="s">
        <v>311</v>
      </c>
      <c r="H432" s="16" t="e">
        <f>IF(OR(AND(#REF!=0,#REF!=0),AND(#REF!&gt;0,#REF!&gt;0)),0,1)</f>
        <v>#REF!</v>
      </c>
    </row>
    <row r="433" spans="1:8" ht="12.75" x14ac:dyDescent="0.2">
      <c r="A433" s="16" t="e">
        <f t="shared" si="5"/>
        <v>#REF!</v>
      </c>
      <c r="B433" s="16">
        <v>14</v>
      </c>
      <c r="C433" s="16">
        <v>24</v>
      </c>
      <c r="D433" s="16">
        <v>24</v>
      </c>
      <c r="E433" s="3" t="s">
        <v>312</v>
      </c>
      <c r="H433" s="16" t="e">
        <f>IF(OR(AND(#REF!=0,#REF!=0),AND(#REF!&gt;0,#REF!&gt;0)),0,1)</f>
        <v>#REF!</v>
      </c>
    </row>
    <row r="434" spans="1:8" ht="12.75" x14ac:dyDescent="0.2">
      <c r="A434" s="16" t="e">
        <f t="shared" si="5"/>
        <v>#REF!</v>
      </c>
      <c r="B434" s="16">
        <v>14</v>
      </c>
      <c r="C434" s="16">
        <v>25</v>
      </c>
      <c r="D434" s="16">
        <v>25</v>
      </c>
      <c r="E434" s="3" t="s">
        <v>1159</v>
      </c>
      <c r="H434" s="16" t="e">
        <f>IF(OR(AND(#REF!=0,#REF!=0),AND(#REF!&gt;0,#REF!&gt;0)),0,1)</f>
        <v>#REF!</v>
      </c>
    </row>
    <row r="435" spans="1:8" ht="12.75" x14ac:dyDescent="0.2">
      <c r="A435" s="16" t="e">
        <f t="shared" si="5"/>
        <v>#REF!</v>
      </c>
      <c r="B435" s="16">
        <v>14</v>
      </c>
      <c r="C435" s="16">
        <v>26</v>
      </c>
      <c r="D435" s="16">
        <v>26</v>
      </c>
      <c r="E435" s="3" t="s">
        <v>1160</v>
      </c>
      <c r="H435" s="16" t="e">
        <f>IF(OR(AND(#REF!=0,#REF!=0),AND(#REF!&gt;0,#REF!&gt;0)),0,1)</f>
        <v>#REF!</v>
      </c>
    </row>
    <row r="436" spans="1:8" ht="12.75" x14ac:dyDescent="0.2">
      <c r="A436" s="16" t="e">
        <f t="shared" si="5"/>
        <v>#REF!</v>
      </c>
      <c r="B436" s="16">
        <v>14</v>
      </c>
      <c r="C436" s="16">
        <v>27</v>
      </c>
      <c r="D436" s="16">
        <v>27</v>
      </c>
      <c r="E436" s="3" t="s">
        <v>1161</v>
      </c>
      <c r="H436" s="16" t="e">
        <f>IF(OR(AND(#REF!=0,#REF!=0),AND(#REF!&gt;0,#REF!&gt;0)),0,1)</f>
        <v>#REF!</v>
      </c>
    </row>
    <row r="437" spans="1:8" ht="12.75" x14ac:dyDescent="0.2">
      <c r="A437" s="16" t="e">
        <f t="shared" si="5"/>
        <v>#REF!</v>
      </c>
      <c r="B437" s="16">
        <v>14</v>
      </c>
      <c r="C437" s="16">
        <v>28</v>
      </c>
      <c r="D437" s="16">
        <v>28</v>
      </c>
      <c r="E437" s="3" t="s">
        <v>1162</v>
      </c>
      <c r="H437" s="16" t="e">
        <f>IF(OR(AND(#REF!=0,#REF!=0),AND(#REF!&gt;0,#REF!&gt;0)),0,1)</f>
        <v>#REF!</v>
      </c>
    </row>
    <row r="438" spans="1:8" ht="12.75" x14ac:dyDescent="0.2">
      <c r="A438" s="16" t="e">
        <f t="shared" si="5"/>
        <v>#REF!</v>
      </c>
      <c r="B438" s="16">
        <v>14</v>
      </c>
      <c r="C438" s="16">
        <v>29</v>
      </c>
      <c r="D438" s="16">
        <v>29</v>
      </c>
      <c r="E438" s="3" t="s">
        <v>1163</v>
      </c>
      <c r="H438" s="16" t="e">
        <f>IF(OR(AND(#REF!=0,#REF!=0),AND(#REF!&gt;0,#REF!&gt;0)),0,1)</f>
        <v>#REF!</v>
      </c>
    </row>
    <row r="439" spans="1:8" ht="12.75" x14ac:dyDescent="0.2">
      <c r="A439" s="16" t="e">
        <f t="shared" si="5"/>
        <v>#REF!</v>
      </c>
      <c r="B439" s="16">
        <v>14</v>
      </c>
      <c r="C439" s="16">
        <v>30</v>
      </c>
      <c r="D439" s="16">
        <v>30</v>
      </c>
      <c r="E439" s="3" t="s">
        <v>1164</v>
      </c>
      <c r="H439" s="16" t="e">
        <f>IF(OR(AND(#REF!=0,#REF!=0),AND(#REF!&gt;0,#REF!&gt;0)),0,1)</f>
        <v>#REF!</v>
      </c>
    </row>
    <row r="440" spans="1:8" ht="12.75" x14ac:dyDescent="0.2">
      <c r="A440" s="16" t="e">
        <f t="shared" si="5"/>
        <v>#REF!</v>
      </c>
      <c r="B440" s="16">
        <v>14</v>
      </c>
      <c r="C440" s="16">
        <v>31</v>
      </c>
      <c r="D440" s="16">
        <v>31</v>
      </c>
      <c r="E440" s="3" t="s">
        <v>1165</v>
      </c>
      <c r="H440" s="16" t="e">
        <f>IF(OR(AND(#REF!=0,#REF!=0),AND(#REF!&gt;0,#REF!&gt;0)),0,1)</f>
        <v>#REF!</v>
      </c>
    </row>
    <row r="441" spans="1:8" ht="12.75" x14ac:dyDescent="0.2">
      <c r="A441" s="16" t="e">
        <f t="shared" si="5"/>
        <v>#REF!</v>
      </c>
      <c r="B441" s="16">
        <v>14</v>
      </c>
      <c r="C441" s="16">
        <v>32</v>
      </c>
      <c r="D441" s="16">
        <v>32</v>
      </c>
      <c r="E441" s="3" t="s">
        <v>1166</v>
      </c>
      <c r="H441" s="16" t="e">
        <f>IF(OR(AND(#REF!=0,#REF!=0),AND(#REF!&gt;0,#REF!&gt;0)),0,1)</f>
        <v>#REF!</v>
      </c>
    </row>
    <row r="442" spans="1:8" ht="12.75" x14ac:dyDescent="0.2">
      <c r="A442" s="16" t="e">
        <f t="shared" si="5"/>
        <v>#REF!</v>
      </c>
      <c r="B442" s="16">
        <v>14</v>
      </c>
      <c r="C442" s="16">
        <v>33</v>
      </c>
      <c r="D442" s="16">
        <v>33</v>
      </c>
      <c r="E442" s="3" t="s">
        <v>1167</v>
      </c>
      <c r="H442" s="16" t="e">
        <f>IF(OR(AND(#REF!=0,#REF!=0),AND(#REF!&gt;0,#REF!&gt;0)),0,1)</f>
        <v>#REF!</v>
      </c>
    </row>
    <row r="443" spans="1:8" ht="12.75" x14ac:dyDescent="0.2">
      <c r="A443" s="16" t="e">
        <f t="shared" si="5"/>
        <v>#REF!</v>
      </c>
      <c r="B443" s="16">
        <v>14</v>
      </c>
      <c r="C443" s="16">
        <v>34</v>
      </c>
      <c r="D443" s="16">
        <v>34</v>
      </c>
      <c r="E443" s="3" t="s">
        <v>1168</v>
      </c>
      <c r="H443" s="16" t="e">
        <f>IF(OR(AND(#REF!=0,#REF!=0),AND(#REF!&gt;0,#REF!&gt;0)),0,1)</f>
        <v>#REF!</v>
      </c>
    </row>
    <row r="444" spans="1:8" ht="12.75" x14ac:dyDescent="0.2">
      <c r="A444" s="16" t="e">
        <f t="shared" si="5"/>
        <v>#REF!</v>
      </c>
      <c r="B444" s="16">
        <v>14</v>
      </c>
      <c r="C444" s="16">
        <v>35</v>
      </c>
      <c r="D444" s="16">
        <v>35</v>
      </c>
      <c r="E444" s="3" t="s">
        <v>1169</v>
      </c>
      <c r="H444" s="16" t="e">
        <f>IF(OR(AND(#REF!=0,#REF!=0),AND(#REF!&gt;0,#REF!&gt;0)),0,1)</f>
        <v>#REF!</v>
      </c>
    </row>
    <row r="445" spans="1:8" ht="12.75" x14ac:dyDescent="0.2">
      <c r="A445" s="18" t="e">
        <f t="shared" si="5"/>
        <v>#REF!</v>
      </c>
      <c r="B445" s="18">
        <v>15</v>
      </c>
      <c r="C445" s="18">
        <v>0</v>
      </c>
      <c r="D445" s="18">
        <v>0</v>
      </c>
      <c r="E445" s="18" t="e">
        <f>CONCATENATE("Количество ошибок в разделе 15: ",H445)</f>
        <v>#REF!</v>
      </c>
      <c r="F445" s="18"/>
      <c r="G445" s="18"/>
      <c r="H445" s="20" t="e">
        <f>SUM(H446:H451)</f>
        <v>#REF!</v>
      </c>
    </row>
    <row r="446" spans="1:8" ht="12.75" x14ac:dyDescent="0.2">
      <c r="A446" s="16" t="e">
        <f t="shared" si="5"/>
        <v>#REF!</v>
      </c>
      <c r="B446" s="16">
        <v>15</v>
      </c>
      <c r="C446" s="16">
        <v>1</v>
      </c>
      <c r="D446" s="16">
        <v>1</v>
      </c>
      <c r="E446" s="3" t="s">
        <v>1170</v>
      </c>
      <c r="H446" s="19" t="e">
        <f>IF(#REF!=SUM(#REF!,#REF!),0,1)</f>
        <v>#REF!</v>
      </c>
    </row>
    <row r="447" spans="1:8" ht="12.75" x14ac:dyDescent="0.2">
      <c r="A447" s="16" t="e">
        <f t="shared" si="5"/>
        <v>#REF!</v>
      </c>
      <c r="B447" s="16">
        <v>15</v>
      </c>
      <c r="C447" s="16">
        <v>1</v>
      </c>
      <c r="D447" s="16">
        <v>2</v>
      </c>
      <c r="E447" s="3" t="s">
        <v>313</v>
      </c>
      <c r="H447" s="19" t="e">
        <f>IF(#REF!=SUM(#REF!,#REF!),0,1)</f>
        <v>#REF!</v>
      </c>
    </row>
    <row r="448" spans="1:8" ht="12.75" x14ac:dyDescent="0.2">
      <c r="A448" s="16" t="e">
        <f t="shared" si="5"/>
        <v>#REF!</v>
      </c>
      <c r="B448" s="16">
        <v>15</v>
      </c>
      <c r="C448" s="16">
        <v>1</v>
      </c>
      <c r="D448" s="16">
        <v>3</v>
      </c>
      <c r="E448" s="3" t="s">
        <v>314</v>
      </c>
      <c r="H448" s="19" t="e">
        <f>IF(#REF!=SUM(#REF!,#REF!),0,1)</f>
        <v>#REF!</v>
      </c>
    </row>
    <row r="449" spans="1:11" ht="12.75" x14ac:dyDescent="0.2">
      <c r="A449" s="16" t="e">
        <f t="shared" si="5"/>
        <v>#REF!</v>
      </c>
      <c r="B449" s="16">
        <v>15</v>
      </c>
      <c r="C449" s="16">
        <v>2</v>
      </c>
      <c r="D449" s="16">
        <v>4</v>
      </c>
      <c r="E449" s="3" t="s">
        <v>266</v>
      </c>
      <c r="H449" s="19" t="e">
        <f>IF(#REF!&gt;=#REF!,0,1)</f>
        <v>#REF!</v>
      </c>
    </row>
    <row r="450" spans="1:11" ht="12.75" x14ac:dyDescent="0.2">
      <c r="A450" s="16" t="e">
        <f t="shared" si="5"/>
        <v>#REF!</v>
      </c>
      <c r="B450" s="16">
        <v>15</v>
      </c>
      <c r="C450" s="16">
        <v>2</v>
      </c>
      <c r="D450" s="16">
        <v>5</v>
      </c>
      <c r="E450" s="3" t="s">
        <v>267</v>
      </c>
      <c r="H450" s="19" t="e">
        <f>IF(#REF!&gt;=#REF!,0,1)</f>
        <v>#REF!</v>
      </c>
    </row>
    <row r="451" spans="1:11" ht="12.75" x14ac:dyDescent="0.2">
      <c r="A451" s="16" t="e">
        <f t="shared" si="5"/>
        <v>#REF!</v>
      </c>
      <c r="B451" s="16">
        <v>15</v>
      </c>
      <c r="C451" s="16">
        <v>2</v>
      </c>
      <c r="D451" s="16">
        <v>6</v>
      </c>
      <c r="E451" s="3" t="s">
        <v>268</v>
      </c>
      <c r="H451" s="19" t="e">
        <f>IF(#REF!&gt;=#REF!,0,1)</f>
        <v>#REF!</v>
      </c>
    </row>
    <row r="452" spans="1:11" ht="12.75" x14ac:dyDescent="0.2">
      <c r="A452" s="18" t="e">
        <f t="shared" si="5"/>
        <v>#REF!</v>
      </c>
      <c r="B452" s="18">
        <v>16</v>
      </c>
      <c r="C452" s="18">
        <v>0</v>
      </c>
      <c r="D452" s="18">
        <v>0</v>
      </c>
      <c r="E452" s="18" t="e">
        <f>CONCATENATE("Количество ошибок в разделе 16: ",H452)</f>
        <v>#REF!</v>
      </c>
      <c r="F452" s="18"/>
      <c r="G452" s="18"/>
      <c r="H452" s="20" t="e">
        <f>SUM(H453:H524)</f>
        <v>#REF!</v>
      </c>
    </row>
    <row r="453" spans="1:11" ht="12.75" x14ac:dyDescent="0.2">
      <c r="A453" s="16" t="e">
        <f t="shared" si="5"/>
        <v>#REF!</v>
      </c>
      <c r="B453" s="16">
        <v>16</v>
      </c>
      <c r="C453" s="16">
        <v>1</v>
      </c>
      <c r="D453" s="16">
        <v>1</v>
      </c>
      <c r="E453" s="3" t="s">
        <v>964</v>
      </c>
      <c r="H453" s="19" t="e">
        <f>IF(#REF!=SUM(#REF!),0,1)</f>
        <v>#REF!</v>
      </c>
    </row>
    <row r="454" spans="1:11" ht="12.75" x14ac:dyDescent="0.2">
      <c r="A454" s="16" t="e">
        <f t="shared" si="5"/>
        <v>#REF!</v>
      </c>
      <c r="B454" s="16">
        <v>16</v>
      </c>
      <c r="C454" s="16">
        <v>2</v>
      </c>
      <c r="D454" s="16">
        <v>2</v>
      </c>
      <c r="E454" s="3" t="s">
        <v>965</v>
      </c>
      <c r="H454" s="19" t="e">
        <f>IF(#REF!=SUM(#REF!),0,1)</f>
        <v>#REF!</v>
      </c>
    </row>
    <row r="455" spans="1:11" ht="12.75" x14ac:dyDescent="0.2">
      <c r="A455" s="16" t="e">
        <f t="shared" si="5"/>
        <v>#REF!</v>
      </c>
      <c r="B455" s="16">
        <v>16</v>
      </c>
      <c r="C455" s="16">
        <v>3</v>
      </c>
      <c r="D455" s="16">
        <v>3</v>
      </c>
      <c r="E455" s="3" t="s">
        <v>966</v>
      </c>
      <c r="H455" s="19" t="e">
        <f>IF(#REF!=SUM(#REF!),0,1)</f>
        <v>#REF!</v>
      </c>
    </row>
    <row r="456" spans="1:11" ht="12.75" x14ac:dyDescent="0.2">
      <c r="A456" s="16" t="e">
        <f t="shared" si="5"/>
        <v>#REF!</v>
      </c>
      <c r="B456" s="16">
        <v>16</v>
      </c>
      <c r="C456" s="16">
        <v>4</v>
      </c>
      <c r="D456" s="16">
        <v>4</v>
      </c>
      <c r="E456" s="3" t="s">
        <v>1043</v>
      </c>
      <c r="H456" s="19" t="e">
        <f>IF(#REF!=SUM(#REF!),0,1)</f>
        <v>#REF!</v>
      </c>
    </row>
    <row r="457" spans="1:11" ht="12.75" x14ac:dyDescent="0.2">
      <c r="A457" s="16" t="e">
        <f t="shared" si="5"/>
        <v>#REF!</v>
      </c>
      <c r="B457" s="16">
        <v>16</v>
      </c>
      <c r="C457" s="16">
        <v>5</v>
      </c>
      <c r="D457" s="16">
        <v>5</v>
      </c>
      <c r="E457" s="3" t="s">
        <v>1044</v>
      </c>
      <c r="H457" s="19" t="e">
        <f>IF(#REF!=SUM(#REF!),0,1)</f>
        <v>#REF!</v>
      </c>
    </row>
    <row r="458" spans="1:11" ht="12.75" x14ac:dyDescent="0.2">
      <c r="A458" s="16" t="e">
        <f t="shared" si="5"/>
        <v>#REF!</v>
      </c>
      <c r="B458" s="16">
        <v>16</v>
      </c>
      <c r="C458" s="16">
        <v>6</v>
      </c>
      <c r="D458" s="16">
        <v>6</v>
      </c>
      <c r="E458" s="3" t="s">
        <v>1045</v>
      </c>
      <c r="H458" s="19" t="e">
        <f>IF(#REF!=SUM(#REF!),0,1)</f>
        <v>#REF!</v>
      </c>
      <c r="K458" s="19"/>
    </row>
    <row r="459" spans="1:11" ht="12.75" x14ac:dyDescent="0.2">
      <c r="A459" s="16" t="e">
        <f t="shared" si="5"/>
        <v>#REF!</v>
      </c>
      <c r="B459" s="16">
        <v>16</v>
      </c>
      <c r="C459" s="16">
        <v>7</v>
      </c>
      <c r="D459" s="16">
        <v>7</v>
      </c>
      <c r="E459" s="3" t="s">
        <v>1046</v>
      </c>
      <c r="H459" s="19" t="e">
        <f>IF(#REF!=SUM(#REF!),0,1)</f>
        <v>#REF!</v>
      </c>
    </row>
    <row r="460" spans="1:11" ht="12.75" x14ac:dyDescent="0.2">
      <c r="A460" s="16" t="e">
        <f t="shared" si="5"/>
        <v>#REF!</v>
      </c>
      <c r="B460" s="16">
        <v>16</v>
      </c>
      <c r="C460" s="16">
        <v>8</v>
      </c>
      <c r="D460" s="16">
        <v>8</v>
      </c>
      <c r="E460" s="3" t="s">
        <v>1047</v>
      </c>
      <c r="H460" s="19" t="e">
        <f>IF(#REF!=SUM(#REF!),0,1)</f>
        <v>#REF!</v>
      </c>
    </row>
    <row r="461" spans="1:11" ht="12.75" x14ac:dyDescent="0.2">
      <c r="A461" s="16" t="e">
        <f t="shared" si="5"/>
        <v>#REF!</v>
      </c>
      <c r="B461" s="16">
        <v>16</v>
      </c>
      <c r="C461" s="16">
        <v>9</v>
      </c>
      <c r="D461" s="16">
        <v>9</v>
      </c>
      <c r="E461" s="3" t="s">
        <v>0</v>
      </c>
      <c r="H461" s="19" t="e">
        <f>IF(#REF!=SUM(#REF!),0,1)</f>
        <v>#REF!</v>
      </c>
    </row>
    <row r="462" spans="1:11" ht="12.75" x14ac:dyDescent="0.2">
      <c r="A462" s="16" t="e">
        <f t="shared" si="5"/>
        <v>#REF!</v>
      </c>
      <c r="B462" s="16">
        <v>16</v>
      </c>
      <c r="C462" s="16">
        <v>10</v>
      </c>
      <c r="D462" s="16">
        <v>10</v>
      </c>
      <c r="E462" s="3" t="s">
        <v>1</v>
      </c>
      <c r="H462" s="19" t="e">
        <f>IF(#REF!=SUM(#REF!),0,1)</f>
        <v>#REF!</v>
      </c>
    </row>
    <row r="463" spans="1:11" ht="12.75" x14ac:dyDescent="0.2">
      <c r="A463" s="16" t="e">
        <f t="shared" si="5"/>
        <v>#REF!</v>
      </c>
      <c r="B463" s="16">
        <v>16</v>
      </c>
      <c r="C463" s="16">
        <v>11</v>
      </c>
      <c r="D463" s="16">
        <v>11</v>
      </c>
      <c r="E463" s="3" t="s">
        <v>2</v>
      </c>
      <c r="H463" s="19" t="e">
        <f>IF(#REF!=SUM(#REF!),0,1)</f>
        <v>#REF!</v>
      </c>
    </row>
    <row r="464" spans="1:11" ht="12.75" x14ac:dyDescent="0.2">
      <c r="A464" s="16" t="e">
        <f t="shared" si="5"/>
        <v>#REF!</v>
      </c>
      <c r="B464" s="16">
        <v>16</v>
      </c>
      <c r="C464" s="16">
        <v>12</v>
      </c>
      <c r="D464" s="16">
        <v>12</v>
      </c>
      <c r="E464" s="3" t="s">
        <v>3</v>
      </c>
      <c r="H464" s="19" t="e">
        <f>IF(#REF!=SUM(#REF!),0,1)</f>
        <v>#REF!</v>
      </c>
    </row>
    <row r="465" spans="1:11" ht="12.75" x14ac:dyDescent="0.2">
      <c r="A465" s="16" t="e">
        <f t="shared" si="5"/>
        <v>#REF!</v>
      </c>
      <c r="B465" s="16">
        <v>16</v>
      </c>
      <c r="C465" s="16">
        <v>13</v>
      </c>
      <c r="D465" s="16">
        <v>13</v>
      </c>
      <c r="E465" s="3" t="s">
        <v>4</v>
      </c>
      <c r="H465" s="19" t="e">
        <f>IF(#REF!=SUM(#REF!),0,1)</f>
        <v>#REF!</v>
      </c>
    </row>
    <row r="466" spans="1:11" ht="12.75" x14ac:dyDescent="0.2">
      <c r="A466" s="16" t="e">
        <f t="shared" si="5"/>
        <v>#REF!</v>
      </c>
      <c r="B466" s="16">
        <v>16</v>
      </c>
      <c r="C466" s="16">
        <v>14</v>
      </c>
      <c r="D466" s="16">
        <v>14</v>
      </c>
      <c r="E466" s="3" t="s">
        <v>5</v>
      </c>
      <c r="H466" s="19" t="e">
        <f>IF(#REF!=SUM(#REF!),0,1)</f>
        <v>#REF!</v>
      </c>
    </row>
    <row r="467" spans="1:11" ht="12.75" x14ac:dyDescent="0.2">
      <c r="A467" s="16" t="e">
        <f t="shared" si="5"/>
        <v>#REF!</v>
      </c>
      <c r="B467" s="16">
        <v>16</v>
      </c>
      <c r="C467" s="16">
        <v>15</v>
      </c>
      <c r="D467" s="16">
        <v>15</v>
      </c>
      <c r="E467" s="3" t="s">
        <v>6</v>
      </c>
      <c r="H467" s="19" t="e">
        <f>IF(#REF!=SUM(#REF!),0,1)</f>
        <v>#REF!</v>
      </c>
    </row>
    <row r="468" spans="1:11" ht="12.75" x14ac:dyDescent="0.2">
      <c r="A468" s="16" t="e">
        <f t="shared" si="5"/>
        <v>#REF!</v>
      </c>
      <c r="B468" s="16">
        <v>16</v>
      </c>
      <c r="C468" s="16">
        <v>16</v>
      </c>
      <c r="D468" s="16">
        <v>16</v>
      </c>
      <c r="E468" s="3" t="s">
        <v>7</v>
      </c>
      <c r="H468" s="19" t="e">
        <f>IF(#REF!=SUM(#REF!),0,1)</f>
        <v>#REF!</v>
      </c>
    </row>
    <row r="469" spans="1:11" ht="12.75" x14ac:dyDescent="0.2">
      <c r="A469" s="16" t="e">
        <f t="shared" si="5"/>
        <v>#REF!</v>
      </c>
      <c r="B469" s="16">
        <v>16</v>
      </c>
      <c r="C469" s="16">
        <v>17</v>
      </c>
      <c r="D469" s="16">
        <v>17</v>
      </c>
      <c r="E469" s="3" t="s">
        <v>1048</v>
      </c>
      <c r="H469" s="19" t="e">
        <f>IF(#REF!&gt;=#REF!,0,1)</f>
        <v>#REF!</v>
      </c>
    </row>
    <row r="470" spans="1:11" ht="12.75" x14ac:dyDescent="0.2">
      <c r="A470" s="16" t="e">
        <f t="shared" si="5"/>
        <v>#REF!</v>
      </c>
      <c r="B470" s="16">
        <v>16</v>
      </c>
      <c r="C470" s="16">
        <v>18</v>
      </c>
      <c r="D470" s="16">
        <v>18</v>
      </c>
      <c r="E470" s="3" t="s">
        <v>1049</v>
      </c>
      <c r="H470" s="19" t="e">
        <f>IF(#REF!&gt;=#REF!,0,1)</f>
        <v>#REF!</v>
      </c>
    </row>
    <row r="471" spans="1:11" ht="12.75" x14ac:dyDescent="0.2">
      <c r="A471" s="16" t="e">
        <f t="shared" si="5"/>
        <v>#REF!</v>
      </c>
      <c r="B471" s="16">
        <v>16</v>
      </c>
      <c r="C471" s="16">
        <v>19</v>
      </c>
      <c r="D471" s="16">
        <v>19</v>
      </c>
      <c r="E471" s="3" t="s">
        <v>1050</v>
      </c>
      <c r="H471" s="19" t="e">
        <f>IF(#REF!&gt;=#REF!,0,1)</f>
        <v>#REF!</v>
      </c>
    </row>
    <row r="472" spans="1:11" ht="12.75" x14ac:dyDescent="0.2">
      <c r="A472" s="16" t="e">
        <f t="shared" si="5"/>
        <v>#REF!</v>
      </c>
      <c r="B472" s="16">
        <v>16</v>
      </c>
      <c r="C472" s="16">
        <v>20</v>
      </c>
      <c r="D472" s="16">
        <v>20</v>
      </c>
      <c r="E472" s="3" t="s">
        <v>1051</v>
      </c>
      <c r="H472" s="19" t="e">
        <f>IF(#REF!&gt;=#REF!,0,1)</f>
        <v>#REF!</v>
      </c>
    </row>
    <row r="473" spans="1:11" ht="12.75" x14ac:dyDescent="0.2">
      <c r="A473" s="16" t="e">
        <f t="shared" si="5"/>
        <v>#REF!</v>
      </c>
      <c r="B473" s="16">
        <v>16</v>
      </c>
      <c r="C473" s="16">
        <v>21</v>
      </c>
      <c r="D473" s="16">
        <v>21</v>
      </c>
      <c r="E473" s="3" t="s">
        <v>1052</v>
      </c>
      <c r="H473" s="19" t="e">
        <f>IF(#REF!&gt;=#REF!,0,1)</f>
        <v>#REF!</v>
      </c>
    </row>
    <row r="474" spans="1:11" ht="12.75" x14ac:dyDescent="0.2">
      <c r="A474" s="16" t="e">
        <f t="shared" si="5"/>
        <v>#REF!</v>
      </c>
      <c r="B474" s="16">
        <v>16</v>
      </c>
      <c r="C474" s="16">
        <v>22</v>
      </c>
      <c r="D474" s="16">
        <v>22</v>
      </c>
      <c r="E474" s="3" t="s">
        <v>1053</v>
      </c>
      <c r="H474" s="19" t="e">
        <f>IF(#REF!&gt;=#REF!,0,1)</f>
        <v>#REF!</v>
      </c>
      <c r="K474" s="19"/>
    </row>
    <row r="475" spans="1:11" ht="12.75" x14ac:dyDescent="0.2">
      <c r="A475" s="16" t="e">
        <f t="shared" si="5"/>
        <v>#REF!</v>
      </c>
      <c r="B475" s="16">
        <v>16</v>
      </c>
      <c r="C475" s="16">
        <v>23</v>
      </c>
      <c r="D475" s="16">
        <v>23</v>
      </c>
      <c r="E475" s="3" t="s">
        <v>1054</v>
      </c>
      <c r="H475" s="19" t="e">
        <f>IF(#REF!&gt;=#REF!,0,1)</f>
        <v>#REF!</v>
      </c>
    </row>
    <row r="476" spans="1:11" ht="12.75" x14ac:dyDescent="0.2">
      <c r="A476" s="16" t="e">
        <f t="shared" si="5"/>
        <v>#REF!</v>
      </c>
      <c r="B476" s="16">
        <v>16</v>
      </c>
      <c r="C476" s="16">
        <v>24</v>
      </c>
      <c r="D476" s="16">
        <v>24</v>
      </c>
      <c r="E476" s="3" t="s">
        <v>1055</v>
      </c>
      <c r="H476" s="19" t="e">
        <f>IF(#REF!&gt;=#REF!,0,1)</f>
        <v>#REF!</v>
      </c>
    </row>
    <row r="477" spans="1:11" ht="12.75" x14ac:dyDescent="0.2">
      <c r="A477" s="16" t="e">
        <f t="shared" si="5"/>
        <v>#REF!</v>
      </c>
      <c r="B477" s="16">
        <v>16</v>
      </c>
      <c r="C477" s="16">
        <v>25</v>
      </c>
      <c r="D477" s="16">
        <v>25</v>
      </c>
      <c r="E477" s="3" t="s">
        <v>8</v>
      </c>
      <c r="H477" s="19" t="e">
        <f>IF(#REF!&gt;=#REF!,0,1)</f>
        <v>#REF!</v>
      </c>
    </row>
    <row r="478" spans="1:11" ht="12.75" x14ac:dyDescent="0.2">
      <c r="A478" s="16" t="e">
        <f t="shared" si="5"/>
        <v>#REF!</v>
      </c>
      <c r="B478" s="16">
        <v>16</v>
      </c>
      <c r="C478" s="16">
        <v>26</v>
      </c>
      <c r="D478" s="16">
        <v>26</v>
      </c>
      <c r="E478" s="3" t="s">
        <v>9</v>
      </c>
      <c r="H478" s="19" t="e">
        <f>IF(#REF!&gt;=#REF!,0,1)</f>
        <v>#REF!</v>
      </c>
    </row>
    <row r="479" spans="1:11" ht="12.75" x14ac:dyDescent="0.2">
      <c r="A479" s="16" t="e">
        <f t="shared" si="5"/>
        <v>#REF!</v>
      </c>
      <c r="B479" s="16">
        <v>16</v>
      </c>
      <c r="C479" s="16">
        <v>27</v>
      </c>
      <c r="D479" s="16">
        <v>27</v>
      </c>
      <c r="E479" s="3" t="s">
        <v>347</v>
      </c>
      <c r="H479" s="19" t="e">
        <f>IF(#REF!&gt;=#REF!,0,1)</f>
        <v>#REF!</v>
      </c>
    </row>
    <row r="480" spans="1:11" ht="12.75" x14ac:dyDescent="0.2">
      <c r="A480" s="16" t="e">
        <f t="shared" si="5"/>
        <v>#REF!</v>
      </c>
      <c r="B480" s="16">
        <v>16</v>
      </c>
      <c r="C480" s="16">
        <v>28</v>
      </c>
      <c r="D480" s="16">
        <v>28</v>
      </c>
      <c r="E480" s="3" t="s">
        <v>348</v>
      </c>
      <c r="H480" s="19" t="e">
        <f>IF(#REF!&gt;=#REF!,0,1)</f>
        <v>#REF!</v>
      </c>
    </row>
    <row r="481" spans="1:8" ht="12.75" x14ac:dyDescent="0.2">
      <c r="A481" s="16" t="e">
        <f t="shared" si="5"/>
        <v>#REF!</v>
      </c>
      <c r="B481" s="16">
        <v>16</v>
      </c>
      <c r="C481" s="16">
        <v>29</v>
      </c>
      <c r="D481" s="16">
        <v>29</v>
      </c>
      <c r="E481" s="3" t="s">
        <v>349</v>
      </c>
      <c r="H481" s="19" t="e">
        <f>IF(#REF!&gt;=#REF!,0,1)</f>
        <v>#REF!</v>
      </c>
    </row>
    <row r="482" spans="1:8" ht="12.75" x14ac:dyDescent="0.2">
      <c r="A482" s="16" t="e">
        <f t="shared" si="5"/>
        <v>#REF!</v>
      </c>
      <c r="B482" s="16">
        <v>16</v>
      </c>
      <c r="C482" s="16">
        <v>30</v>
      </c>
      <c r="D482" s="16">
        <v>30</v>
      </c>
      <c r="E482" s="3" t="s">
        <v>350</v>
      </c>
      <c r="H482" s="19" t="e">
        <f>IF(#REF!&gt;=#REF!,0,1)</f>
        <v>#REF!</v>
      </c>
    </row>
    <row r="483" spans="1:8" ht="12.75" x14ac:dyDescent="0.2">
      <c r="A483" s="16" t="e">
        <f t="shared" si="5"/>
        <v>#REF!</v>
      </c>
      <c r="B483" s="16">
        <v>16</v>
      </c>
      <c r="C483" s="16">
        <v>31</v>
      </c>
      <c r="D483" s="16">
        <v>31</v>
      </c>
      <c r="E483" s="3" t="s">
        <v>351</v>
      </c>
      <c r="H483" s="19" t="e">
        <f>IF(#REF!&gt;=#REF!,0,1)</f>
        <v>#REF!</v>
      </c>
    </row>
    <row r="484" spans="1:8" ht="12.75" x14ac:dyDescent="0.2">
      <c r="A484" s="16" t="e">
        <f t="shared" si="5"/>
        <v>#REF!</v>
      </c>
      <c r="B484" s="16">
        <v>16</v>
      </c>
      <c r="C484" s="16">
        <v>32</v>
      </c>
      <c r="D484" s="16">
        <v>32</v>
      </c>
      <c r="E484" s="3" t="s">
        <v>352</v>
      </c>
      <c r="H484" s="19" t="e">
        <f>IF(#REF!&gt;=#REF!,0,1)</f>
        <v>#REF!</v>
      </c>
    </row>
    <row r="485" spans="1:8" ht="12.75" x14ac:dyDescent="0.2">
      <c r="A485" s="16" t="e">
        <f t="shared" si="5"/>
        <v>#REF!</v>
      </c>
      <c r="B485" s="16">
        <v>16</v>
      </c>
      <c r="C485" s="16">
        <v>33</v>
      </c>
      <c r="D485" s="16">
        <v>33</v>
      </c>
      <c r="E485" s="3" t="s">
        <v>353</v>
      </c>
      <c r="H485" s="16" t="e">
        <f>IF(OR(AND(#REF!=0,#REF!=0),AND(#REF!&gt;0,#REF!&gt;0)),0,1)</f>
        <v>#REF!</v>
      </c>
    </row>
    <row r="486" spans="1:8" ht="12.75" x14ac:dyDescent="0.2">
      <c r="A486" s="16" t="e">
        <f t="shared" si="5"/>
        <v>#REF!</v>
      </c>
      <c r="B486" s="16">
        <v>16</v>
      </c>
      <c r="C486" s="16">
        <v>34</v>
      </c>
      <c r="D486" s="16">
        <v>34</v>
      </c>
      <c r="E486" s="3" t="s">
        <v>354</v>
      </c>
      <c r="H486" s="16" t="e">
        <f>IF(OR(AND(#REF!=0,#REF!=0),AND(#REF!&gt;0,#REF!&gt;0)),0,1)</f>
        <v>#REF!</v>
      </c>
    </row>
    <row r="487" spans="1:8" ht="12.75" x14ac:dyDescent="0.2">
      <c r="A487" s="16" t="e">
        <f t="shared" si="5"/>
        <v>#REF!</v>
      </c>
      <c r="B487" s="16">
        <v>16</v>
      </c>
      <c r="C487" s="16">
        <v>35</v>
      </c>
      <c r="D487" s="16">
        <v>35</v>
      </c>
      <c r="E487" s="3" t="s">
        <v>355</v>
      </c>
      <c r="H487" s="16" t="e">
        <f>IF(OR(AND(#REF!=0,#REF!=0),AND(#REF!&gt;0,#REF!&gt;0)),0,1)</f>
        <v>#REF!</v>
      </c>
    </row>
    <row r="488" spans="1:8" ht="12.75" x14ac:dyDescent="0.2">
      <c r="A488" s="16" t="e">
        <f t="shared" si="5"/>
        <v>#REF!</v>
      </c>
      <c r="B488" s="16">
        <v>16</v>
      </c>
      <c r="C488" s="16">
        <v>36</v>
      </c>
      <c r="D488" s="16">
        <v>36</v>
      </c>
      <c r="E488" s="3" t="s">
        <v>356</v>
      </c>
      <c r="H488" s="16" t="e">
        <f>IF(OR(AND(#REF!=0,#REF!=0),AND(#REF!&gt;0,#REF!&gt;0)),0,1)</f>
        <v>#REF!</v>
      </c>
    </row>
    <row r="489" spans="1:8" ht="12.75" x14ac:dyDescent="0.2">
      <c r="A489" s="16" t="e">
        <f t="shared" si="5"/>
        <v>#REF!</v>
      </c>
      <c r="B489" s="16">
        <v>16</v>
      </c>
      <c r="C489" s="16">
        <v>37</v>
      </c>
      <c r="D489" s="16">
        <v>37</v>
      </c>
      <c r="E489" s="3" t="s">
        <v>357</v>
      </c>
      <c r="H489" s="16" t="e">
        <f>IF(OR(AND(#REF!=0,#REF!=0),AND(#REF!&gt;0,#REF!&gt;0)),0,1)</f>
        <v>#REF!</v>
      </c>
    </row>
    <row r="490" spans="1:8" ht="12.75" x14ac:dyDescent="0.2">
      <c r="A490" s="16" t="e">
        <f t="shared" si="5"/>
        <v>#REF!</v>
      </c>
      <c r="B490" s="16">
        <v>16</v>
      </c>
      <c r="C490" s="16">
        <v>38</v>
      </c>
      <c r="D490" s="16">
        <v>38</v>
      </c>
      <c r="E490" s="3" t="s">
        <v>358</v>
      </c>
      <c r="H490" s="16" t="e">
        <f>IF(OR(AND(#REF!=0,#REF!=0),AND(#REF!&gt;0,#REF!&gt;0)),0,1)</f>
        <v>#REF!</v>
      </c>
    </row>
    <row r="491" spans="1:8" ht="12.75" x14ac:dyDescent="0.2">
      <c r="A491" s="16" t="e">
        <f t="shared" si="5"/>
        <v>#REF!</v>
      </c>
      <c r="B491" s="16">
        <v>16</v>
      </c>
      <c r="C491" s="16">
        <v>39</v>
      </c>
      <c r="D491" s="16">
        <v>39</v>
      </c>
      <c r="E491" s="3" t="s">
        <v>359</v>
      </c>
      <c r="H491" s="16" t="e">
        <f>IF(OR(AND(#REF!=0,#REF!=0),AND(#REF!&gt;0,#REF!&gt;0)),0,1)</f>
        <v>#REF!</v>
      </c>
    </row>
    <row r="492" spans="1:8" ht="12.75" x14ac:dyDescent="0.2">
      <c r="A492" s="16" t="e">
        <f t="shared" si="5"/>
        <v>#REF!</v>
      </c>
      <c r="B492" s="16">
        <v>16</v>
      </c>
      <c r="C492" s="16">
        <v>40</v>
      </c>
      <c r="D492" s="16">
        <v>40</v>
      </c>
      <c r="E492" s="3" t="s">
        <v>360</v>
      </c>
      <c r="H492" s="16" t="e">
        <f>IF(OR(AND(#REF!=0,#REF!=0),AND(#REF!&gt;0,#REF!&gt;0)),0,1)</f>
        <v>#REF!</v>
      </c>
    </row>
    <row r="493" spans="1:8" ht="12.75" x14ac:dyDescent="0.2">
      <c r="A493" s="16" t="e">
        <f t="shared" si="5"/>
        <v>#REF!</v>
      </c>
      <c r="B493" s="16">
        <v>16</v>
      </c>
      <c r="C493" s="16">
        <v>41</v>
      </c>
      <c r="D493" s="16">
        <v>41</v>
      </c>
      <c r="E493" s="3" t="s">
        <v>361</v>
      </c>
      <c r="H493" s="16" t="e">
        <f>IF(OR(AND(#REF!=0,#REF!=0),AND(#REF!&gt;0,#REF!&gt;0)),0,1)</f>
        <v>#REF!</v>
      </c>
    </row>
    <row r="494" spans="1:8" ht="12.75" x14ac:dyDescent="0.2">
      <c r="A494" s="16" t="e">
        <f t="shared" si="5"/>
        <v>#REF!</v>
      </c>
      <c r="B494" s="16">
        <v>16</v>
      </c>
      <c r="C494" s="16">
        <v>42</v>
      </c>
      <c r="D494" s="16">
        <v>42</v>
      </c>
      <c r="E494" s="3" t="s">
        <v>362</v>
      </c>
      <c r="H494" s="16" t="e">
        <f>IF(OR(AND(#REF!=0,#REF!=0),AND(#REF!&gt;0,#REF!&gt;0)),0,1)</f>
        <v>#REF!</v>
      </c>
    </row>
    <row r="495" spans="1:8" ht="12.75" x14ac:dyDescent="0.2">
      <c r="A495" s="16" t="e">
        <f t="shared" si="5"/>
        <v>#REF!</v>
      </c>
      <c r="B495" s="16">
        <v>16</v>
      </c>
      <c r="C495" s="16">
        <v>43</v>
      </c>
      <c r="D495" s="16">
        <v>43</v>
      </c>
      <c r="E495" s="3" t="s">
        <v>363</v>
      </c>
      <c r="H495" s="16" t="e">
        <f>IF(OR(AND(#REF!=0,#REF!=0),AND(#REF!&gt;0,#REF!&gt;0)),0,1)</f>
        <v>#REF!</v>
      </c>
    </row>
    <row r="496" spans="1:8" ht="12.75" x14ac:dyDescent="0.2">
      <c r="A496" s="16" t="e">
        <f t="shared" si="5"/>
        <v>#REF!</v>
      </c>
      <c r="B496" s="16">
        <v>16</v>
      </c>
      <c r="C496" s="16">
        <v>44</v>
      </c>
      <c r="D496" s="16">
        <v>44</v>
      </c>
      <c r="E496" s="3" t="s">
        <v>364</v>
      </c>
      <c r="H496" s="16" t="e">
        <f>IF(OR(AND(#REF!=0,#REF!=0),AND(#REF!&gt;0,#REF!&gt;0)),0,1)</f>
        <v>#REF!</v>
      </c>
    </row>
    <row r="497" spans="1:8" ht="12.75" x14ac:dyDescent="0.2">
      <c r="A497" s="16" t="e">
        <f t="shared" si="5"/>
        <v>#REF!</v>
      </c>
      <c r="B497" s="16">
        <v>16</v>
      </c>
      <c r="C497" s="16">
        <v>45</v>
      </c>
      <c r="D497" s="16">
        <v>45</v>
      </c>
      <c r="E497" s="3" t="s">
        <v>365</v>
      </c>
      <c r="H497" s="16" t="e">
        <f>IF(OR(AND(#REF!=0,#REF!=0),AND(#REF!&gt;0,#REF!&gt;0)),0,1)</f>
        <v>#REF!</v>
      </c>
    </row>
    <row r="498" spans="1:8" ht="12.75" x14ac:dyDescent="0.2">
      <c r="A498" s="16" t="e">
        <f t="shared" si="5"/>
        <v>#REF!</v>
      </c>
      <c r="B498" s="16">
        <v>16</v>
      </c>
      <c r="C498" s="16">
        <v>46</v>
      </c>
      <c r="D498" s="16">
        <v>46</v>
      </c>
      <c r="E498" s="3" t="s">
        <v>366</v>
      </c>
      <c r="H498" s="16" t="e">
        <f>IF(OR(AND(#REF!=0,#REF!=0),AND(#REF!&gt;0,#REF!&gt;0)),0,1)</f>
        <v>#REF!</v>
      </c>
    </row>
    <row r="499" spans="1:8" ht="12.75" x14ac:dyDescent="0.2">
      <c r="A499" s="16" t="e">
        <f t="shared" si="5"/>
        <v>#REF!</v>
      </c>
      <c r="B499" s="16">
        <v>16</v>
      </c>
      <c r="C499" s="16">
        <v>47</v>
      </c>
      <c r="D499" s="16">
        <v>47</v>
      </c>
      <c r="E499" s="3" t="s">
        <v>367</v>
      </c>
      <c r="H499" s="16" t="e">
        <f>IF(OR(AND(#REF!=0,#REF!=0),AND(#REF!&gt;0,#REF!&gt;0)),0,1)</f>
        <v>#REF!</v>
      </c>
    </row>
    <row r="500" spans="1:8" ht="12.75" x14ac:dyDescent="0.2">
      <c r="A500" s="16" t="e">
        <f t="shared" si="5"/>
        <v>#REF!</v>
      </c>
      <c r="B500" s="16">
        <v>16</v>
      </c>
      <c r="C500" s="16">
        <v>48</v>
      </c>
      <c r="D500" s="16">
        <v>48</v>
      </c>
      <c r="E500" s="3" t="s">
        <v>368</v>
      </c>
      <c r="H500" s="16" t="e">
        <f>IF(OR(AND(#REF!=0,#REF!=0),AND(#REF!&gt;0,#REF!&gt;0)),0,1)</f>
        <v>#REF!</v>
      </c>
    </row>
    <row r="501" spans="1:8" ht="12.75" x14ac:dyDescent="0.2">
      <c r="A501" s="16" t="e">
        <f t="shared" si="5"/>
        <v>#REF!</v>
      </c>
      <c r="B501" s="16">
        <v>16</v>
      </c>
      <c r="C501" s="16">
        <v>49</v>
      </c>
      <c r="D501" s="16">
        <v>49</v>
      </c>
      <c r="E501" s="3" t="s">
        <v>369</v>
      </c>
      <c r="H501" s="16" t="e">
        <f>IF(OR(AND(#REF!=0,#REF!=0),AND(#REF!&gt;0,#REF!&gt;0)),0,1)</f>
        <v>#REF!</v>
      </c>
    </row>
    <row r="502" spans="1:8" ht="12.75" x14ac:dyDescent="0.2">
      <c r="A502" s="16" t="e">
        <f t="shared" si="5"/>
        <v>#REF!</v>
      </c>
      <c r="B502" s="16">
        <v>16</v>
      </c>
      <c r="C502" s="16">
        <v>50</v>
      </c>
      <c r="D502" s="16">
        <v>50</v>
      </c>
      <c r="E502" s="3" t="s">
        <v>370</v>
      </c>
      <c r="H502" s="16" t="e">
        <f>IF(OR(AND(#REF!=0,#REF!=0),AND(#REF!&gt;0,#REF!&gt;0)),0,1)</f>
        <v>#REF!</v>
      </c>
    </row>
    <row r="503" spans="1:8" ht="12.75" x14ac:dyDescent="0.2">
      <c r="A503" s="16" t="e">
        <f t="shared" si="5"/>
        <v>#REF!</v>
      </c>
      <c r="B503" s="16">
        <v>16</v>
      </c>
      <c r="C503" s="16">
        <v>51</v>
      </c>
      <c r="D503" s="16">
        <v>51</v>
      </c>
      <c r="E503" s="3" t="s">
        <v>371</v>
      </c>
      <c r="H503" s="16" t="e">
        <f>IF(OR(AND(#REF!=0,#REF!=0),AND(#REF!&gt;0,#REF!&gt;0)),0,1)</f>
        <v>#REF!</v>
      </c>
    </row>
    <row r="504" spans="1:8" ht="12.75" x14ac:dyDescent="0.2">
      <c r="A504" s="16" t="e">
        <f t="shared" si="5"/>
        <v>#REF!</v>
      </c>
      <c r="B504" s="16">
        <v>16</v>
      </c>
      <c r="C504" s="16">
        <v>52</v>
      </c>
      <c r="D504" s="16">
        <v>52</v>
      </c>
      <c r="E504" s="3" t="s">
        <v>372</v>
      </c>
      <c r="H504" s="16" t="e">
        <f>IF(OR(AND(#REF!=0,#REF!=0),AND(#REF!&gt;0,#REF!&gt;0)),0,1)</f>
        <v>#REF!</v>
      </c>
    </row>
    <row r="505" spans="1:8" ht="12.75" x14ac:dyDescent="0.2">
      <c r="A505" s="16" t="e">
        <f t="shared" si="5"/>
        <v>#REF!</v>
      </c>
      <c r="B505" s="16">
        <v>16</v>
      </c>
      <c r="C505" s="16">
        <v>53</v>
      </c>
      <c r="D505" s="16">
        <v>53</v>
      </c>
      <c r="E505" s="3" t="s">
        <v>403</v>
      </c>
      <c r="H505" s="16" t="e">
        <f>IF(OR(AND(#REF!=0,#REF!=0),AND(#REF!&gt;0,#REF!&gt;0)),0,1)</f>
        <v>#REF!</v>
      </c>
    </row>
    <row r="506" spans="1:8" ht="12.75" x14ac:dyDescent="0.2">
      <c r="A506" s="16" t="e">
        <f t="shared" si="5"/>
        <v>#REF!</v>
      </c>
      <c r="B506" s="16">
        <v>16</v>
      </c>
      <c r="C506" s="16">
        <v>54</v>
      </c>
      <c r="D506" s="16">
        <v>54</v>
      </c>
      <c r="E506" s="3" t="s">
        <v>404</v>
      </c>
      <c r="H506" s="16" t="e">
        <f>IF(OR(AND(#REF!=0,#REF!=0),AND(#REF!&gt;0,#REF!&gt;0)),0,1)</f>
        <v>#REF!</v>
      </c>
    </row>
    <row r="507" spans="1:8" ht="12.75" x14ac:dyDescent="0.2">
      <c r="A507" s="16" t="e">
        <f t="shared" si="5"/>
        <v>#REF!</v>
      </c>
      <c r="B507" s="16">
        <v>16</v>
      </c>
      <c r="C507" s="16">
        <v>55</v>
      </c>
      <c r="D507" s="16">
        <v>55</v>
      </c>
      <c r="E507" s="3" t="s">
        <v>405</v>
      </c>
      <c r="H507" s="16" t="e">
        <f>IF(OR(AND(#REF!=0,#REF!=0),AND(#REF!&gt;0,#REF!&gt;0)),0,1)</f>
        <v>#REF!</v>
      </c>
    </row>
    <row r="508" spans="1:8" ht="12.75" x14ac:dyDescent="0.2">
      <c r="A508" s="16" t="e">
        <f t="shared" si="5"/>
        <v>#REF!</v>
      </c>
      <c r="B508" s="16">
        <v>16</v>
      </c>
      <c r="C508" s="16">
        <v>56</v>
      </c>
      <c r="D508" s="16">
        <v>56</v>
      </c>
      <c r="E508" s="3" t="s">
        <v>406</v>
      </c>
      <c r="H508" s="16" t="e">
        <f>IF(OR(AND(#REF!=0,#REF!=0),AND(#REF!&gt;0,#REF!&gt;0)),0,1)</f>
        <v>#REF!</v>
      </c>
    </row>
    <row r="509" spans="1:8" ht="12.75" x14ac:dyDescent="0.2">
      <c r="A509" s="16" t="e">
        <f t="shared" si="5"/>
        <v>#REF!</v>
      </c>
      <c r="B509" s="16">
        <v>16</v>
      </c>
      <c r="C509" s="16">
        <v>57</v>
      </c>
      <c r="D509" s="16">
        <v>57</v>
      </c>
      <c r="E509" s="3" t="s">
        <v>407</v>
      </c>
      <c r="H509" s="16" t="e">
        <f>IF(OR(AND(#REF!=0,#REF!=0),AND(#REF!&gt;0,#REF!&gt;0)),0,1)</f>
        <v>#REF!</v>
      </c>
    </row>
    <row r="510" spans="1:8" ht="12.75" x14ac:dyDescent="0.2">
      <c r="A510" s="16" t="e">
        <f t="shared" si="5"/>
        <v>#REF!</v>
      </c>
      <c r="B510" s="16">
        <v>16</v>
      </c>
      <c r="C510" s="16">
        <v>58</v>
      </c>
      <c r="D510" s="16">
        <v>58</v>
      </c>
      <c r="E510" s="3" t="s">
        <v>373</v>
      </c>
      <c r="H510" s="16" t="e">
        <f>IF(OR(AND(#REF!=0,#REF!=0),AND(#REF!&gt;0,#REF!&gt;0)),0,1)</f>
        <v>#REF!</v>
      </c>
    </row>
    <row r="511" spans="1:8" ht="12.75" x14ac:dyDescent="0.2">
      <c r="A511" s="16" t="e">
        <f t="shared" si="5"/>
        <v>#REF!</v>
      </c>
      <c r="B511" s="16">
        <v>16</v>
      </c>
      <c r="C511" s="16">
        <v>59</v>
      </c>
      <c r="D511" s="16">
        <v>59</v>
      </c>
      <c r="E511" s="3" t="s">
        <v>374</v>
      </c>
      <c r="H511" s="16" t="e">
        <f>IF(OR(AND(#REF!=0,#REF!=0),AND(#REF!&gt;0,#REF!&gt;0)),0,1)</f>
        <v>#REF!</v>
      </c>
    </row>
    <row r="512" spans="1:8" ht="12.75" x14ac:dyDescent="0.2">
      <c r="A512" s="16" t="e">
        <f t="shared" si="5"/>
        <v>#REF!</v>
      </c>
      <c r="B512" s="16">
        <v>16</v>
      </c>
      <c r="C512" s="16">
        <v>60</v>
      </c>
      <c r="D512" s="16">
        <v>60</v>
      </c>
      <c r="E512" s="3" t="s">
        <v>375</v>
      </c>
      <c r="H512" s="16" t="e">
        <f>IF(OR(AND(#REF!=0,#REF!=0),AND(#REF!&gt;0,#REF!&gt;0)),0,1)</f>
        <v>#REF!</v>
      </c>
    </row>
    <row r="513" spans="1:8" ht="12.75" x14ac:dyDescent="0.2">
      <c r="A513" s="16" t="e">
        <f t="shared" si="5"/>
        <v>#REF!</v>
      </c>
      <c r="B513" s="16">
        <v>16</v>
      </c>
      <c r="C513" s="16">
        <v>61</v>
      </c>
      <c r="D513" s="16">
        <v>61</v>
      </c>
      <c r="E513" s="3" t="s">
        <v>376</v>
      </c>
      <c r="H513" s="16" t="e">
        <f>IF(OR(AND(#REF!=0,#REF!=0),AND(#REF!&gt;0,#REF!&gt;0)),0,1)</f>
        <v>#REF!</v>
      </c>
    </row>
    <row r="514" spans="1:8" ht="12.75" x14ac:dyDescent="0.2">
      <c r="A514" s="16" t="e">
        <f t="shared" si="5"/>
        <v>#REF!</v>
      </c>
      <c r="B514" s="16">
        <v>16</v>
      </c>
      <c r="C514" s="16">
        <v>62</v>
      </c>
      <c r="D514" s="16">
        <v>62</v>
      </c>
      <c r="E514" s="3" t="s">
        <v>377</v>
      </c>
      <c r="H514" s="16" t="e">
        <f>IF(OR(AND(#REF!=0,#REF!=0),AND(#REF!&gt;0,#REF!&gt;0)),0,1)</f>
        <v>#REF!</v>
      </c>
    </row>
    <row r="515" spans="1:8" ht="12.75" x14ac:dyDescent="0.2">
      <c r="A515" s="16" t="e">
        <f t="shared" si="5"/>
        <v>#REF!</v>
      </c>
      <c r="B515" s="16">
        <v>16</v>
      </c>
      <c r="C515" s="16">
        <v>63</v>
      </c>
      <c r="D515" s="16">
        <v>63</v>
      </c>
      <c r="E515" s="3" t="s">
        <v>378</v>
      </c>
      <c r="H515" s="16" t="e">
        <f>IF(OR(AND(#REF!=0,#REF!=0),AND(#REF!&gt;0,#REF!&gt;0)),0,1)</f>
        <v>#REF!</v>
      </c>
    </row>
    <row r="516" spans="1:8" ht="12.75" x14ac:dyDescent="0.2">
      <c r="A516" s="16" t="e">
        <f t="shared" si="5"/>
        <v>#REF!</v>
      </c>
      <c r="B516" s="16">
        <v>16</v>
      </c>
      <c r="C516" s="16">
        <v>64</v>
      </c>
      <c r="D516" s="16">
        <v>64</v>
      </c>
      <c r="E516" s="3" t="s">
        <v>379</v>
      </c>
      <c r="H516" s="16" t="e">
        <f>IF(OR(AND(#REF!=0,#REF!=0),AND(#REF!&gt;0,#REF!&gt;0)),0,1)</f>
        <v>#REF!</v>
      </c>
    </row>
    <row r="517" spans="1:8" ht="12.75" x14ac:dyDescent="0.2">
      <c r="A517" s="16" t="e">
        <f t="shared" si="5"/>
        <v>#REF!</v>
      </c>
      <c r="B517" s="16">
        <v>16</v>
      </c>
      <c r="C517" s="16">
        <v>65</v>
      </c>
      <c r="D517" s="16">
        <v>65</v>
      </c>
      <c r="E517" s="3" t="s">
        <v>380</v>
      </c>
      <c r="H517" s="16" t="e">
        <f>IF(OR(AND(#REF!=0,#REF!=0),AND(#REF!&gt;0,#REF!&gt;0)),0,1)</f>
        <v>#REF!</v>
      </c>
    </row>
    <row r="518" spans="1:8" ht="12.75" x14ac:dyDescent="0.2">
      <c r="A518" s="16" t="e">
        <f t="shared" si="5"/>
        <v>#REF!</v>
      </c>
      <c r="B518" s="16">
        <v>16</v>
      </c>
      <c r="C518" s="16">
        <v>66</v>
      </c>
      <c r="D518" s="16">
        <v>66</v>
      </c>
      <c r="E518" s="3" t="s">
        <v>381</v>
      </c>
      <c r="H518" s="16" t="e">
        <f>IF(OR(AND(#REF!=0,#REF!=0),AND(#REF!&gt;0,#REF!&gt;0)),0,1)</f>
        <v>#REF!</v>
      </c>
    </row>
    <row r="519" spans="1:8" ht="12.75" x14ac:dyDescent="0.2">
      <c r="A519" s="16" t="e">
        <f t="shared" si="5"/>
        <v>#REF!</v>
      </c>
      <c r="B519" s="16">
        <v>16</v>
      </c>
      <c r="C519" s="16">
        <v>67</v>
      </c>
      <c r="D519" s="16">
        <v>67</v>
      </c>
      <c r="E519" s="3" t="s">
        <v>382</v>
      </c>
      <c r="H519" s="16" t="e">
        <f>IF(OR(AND(#REF!=0,#REF!=0),AND(#REF!&gt;0,#REF!&gt;0)),0,1)</f>
        <v>#REF!</v>
      </c>
    </row>
    <row r="520" spans="1:8" ht="12.75" x14ac:dyDescent="0.2">
      <c r="A520" s="16" t="e">
        <f t="shared" si="5"/>
        <v>#REF!</v>
      </c>
      <c r="B520" s="16">
        <v>16</v>
      </c>
      <c r="C520" s="16">
        <v>68</v>
      </c>
      <c r="D520" s="16">
        <v>68</v>
      </c>
      <c r="E520" s="3" t="s">
        <v>383</v>
      </c>
      <c r="H520" s="16" t="e">
        <f>IF(OR(AND(#REF!=0,#REF!=0),AND(#REF!&gt;0,#REF!&gt;0)),0,1)</f>
        <v>#REF!</v>
      </c>
    </row>
    <row r="521" spans="1:8" ht="12.75" x14ac:dyDescent="0.2">
      <c r="A521" s="16" t="e">
        <f t="shared" si="5"/>
        <v>#REF!</v>
      </c>
      <c r="B521" s="16">
        <v>16</v>
      </c>
      <c r="C521" s="16">
        <v>69</v>
      </c>
      <c r="D521" s="16">
        <v>69</v>
      </c>
      <c r="E521" s="3" t="s">
        <v>384</v>
      </c>
      <c r="H521" s="16" t="e">
        <f>IF(OR(AND(#REF!=0,#REF!=0),AND(#REF!&gt;0,#REF!&gt;0)),0,1)</f>
        <v>#REF!</v>
      </c>
    </row>
    <row r="522" spans="1:8" ht="12.75" x14ac:dyDescent="0.2">
      <c r="A522" s="16" t="e">
        <f t="shared" si="5"/>
        <v>#REF!</v>
      </c>
      <c r="B522" s="16">
        <v>16</v>
      </c>
      <c r="C522" s="16">
        <v>70</v>
      </c>
      <c r="D522" s="16">
        <v>70</v>
      </c>
      <c r="E522" s="3" t="s">
        <v>385</v>
      </c>
      <c r="H522" s="16" t="e">
        <f>IF(OR(AND(#REF!=0,#REF!=0),AND(#REF!&gt;0,#REF!&gt;0)),0,1)</f>
        <v>#REF!</v>
      </c>
    </row>
    <row r="523" spans="1:8" ht="12.75" x14ac:dyDescent="0.2">
      <c r="A523" s="16" t="e">
        <f t="shared" si="5"/>
        <v>#REF!</v>
      </c>
      <c r="B523" s="16">
        <v>16</v>
      </c>
      <c r="C523" s="16">
        <v>71</v>
      </c>
      <c r="D523" s="16">
        <v>71</v>
      </c>
      <c r="E523" s="3" t="s">
        <v>401</v>
      </c>
      <c r="H523" s="16" t="e">
        <f>IF(OR(AND(#REF!=0,#REF!=0),AND(#REF!&gt;0,#REF!&gt;0)),0,1)</f>
        <v>#REF!</v>
      </c>
    </row>
    <row r="524" spans="1:8" ht="12.75" x14ac:dyDescent="0.2">
      <c r="A524" s="16" t="e">
        <f t="shared" si="5"/>
        <v>#REF!</v>
      </c>
      <c r="B524" s="16">
        <v>16</v>
      </c>
      <c r="C524" s="16">
        <v>72</v>
      </c>
      <c r="D524" s="16">
        <v>72</v>
      </c>
      <c r="E524" s="3" t="s">
        <v>402</v>
      </c>
      <c r="H524" s="16" t="e">
        <f>IF(OR(AND(#REF!=0,#REF!=0),AND(#REF!&gt;0,#REF!&gt;0)),0,1)</f>
        <v>#REF!</v>
      </c>
    </row>
    <row r="525" spans="1:8" ht="12.75" x14ac:dyDescent="0.2">
      <c r="A525" s="18" t="e">
        <f t="shared" si="5"/>
        <v>#REF!</v>
      </c>
      <c r="B525" s="18">
        <v>17</v>
      </c>
      <c r="C525" s="18">
        <v>0</v>
      </c>
      <c r="D525" s="18">
        <v>0</v>
      </c>
      <c r="E525" s="18" t="e">
        <f>CONCATENATE("Количество ошибок в разделе 17: ",H525)</f>
        <v>#REF!</v>
      </c>
      <c r="F525" s="18"/>
      <c r="G525" s="18"/>
      <c r="H525" s="20" t="e">
        <f>SUM(H526:H593)</f>
        <v>#REF!</v>
      </c>
    </row>
    <row r="526" spans="1:8" ht="12.75" x14ac:dyDescent="0.2">
      <c r="A526" s="16" t="e">
        <f t="shared" si="5"/>
        <v>#REF!</v>
      </c>
      <c r="B526" s="16">
        <v>17</v>
      </c>
      <c r="C526" s="16">
        <v>1</v>
      </c>
      <c r="D526" s="16">
        <v>1</v>
      </c>
      <c r="E526" s="3" t="s">
        <v>1056</v>
      </c>
      <c r="H526" s="19" t="e">
        <f>IF(#REF!&gt;=SUM(#REF!),0,1)</f>
        <v>#REF!</v>
      </c>
    </row>
    <row r="527" spans="1:8" ht="12.75" x14ac:dyDescent="0.2">
      <c r="A527" s="16" t="e">
        <f t="shared" si="5"/>
        <v>#REF!</v>
      </c>
      <c r="B527" s="16">
        <v>17</v>
      </c>
      <c r="C527" s="16">
        <v>2</v>
      </c>
      <c r="D527" s="16">
        <v>2</v>
      </c>
      <c r="E527" s="3" t="s">
        <v>1057</v>
      </c>
      <c r="H527" s="19" t="e">
        <f>IF(#REF!&gt;=SUM(#REF!),0,1)</f>
        <v>#REF!</v>
      </c>
    </row>
    <row r="528" spans="1:8" ht="12.75" x14ac:dyDescent="0.2">
      <c r="A528" s="16" t="e">
        <f t="shared" si="5"/>
        <v>#REF!</v>
      </c>
      <c r="B528" s="16">
        <v>17</v>
      </c>
      <c r="C528" s="16">
        <v>3</v>
      </c>
      <c r="D528" s="16">
        <v>3</v>
      </c>
      <c r="E528" s="3" t="s">
        <v>1058</v>
      </c>
      <c r="H528" s="19" t="e">
        <f>IF(#REF!&gt;=SUM(#REF!),0,1)</f>
        <v>#REF!</v>
      </c>
    </row>
    <row r="529" spans="1:12" ht="12.75" x14ac:dyDescent="0.2">
      <c r="A529" s="16" t="e">
        <f t="shared" si="5"/>
        <v>#REF!</v>
      </c>
      <c r="B529" s="16">
        <v>17</v>
      </c>
      <c r="C529" s="16">
        <v>4</v>
      </c>
      <c r="D529" s="16">
        <v>4</v>
      </c>
      <c r="E529" s="3" t="s">
        <v>1059</v>
      </c>
      <c r="H529" s="19" t="e">
        <f>IF(#REF!&gt;=SUM(#REF!),0,1)</f>
        <v>#REF!</v>
      </c>
    </row>
    <row r="530" spans="1:12" ht="12.75" x14ac:dyDescent="0.2">
      <c r="A530" s="16" t="e">
        <f t="shared" si="5"/>
        <v>#REF!</v>
      </c>
      <c r="B530" s="16">
        <v>17</v>
      </c>
      <c r="C530" s="16">
        <v>5</v>
      </c>
      <c r="D530" s="16">
        <v>5</v>
      </c>
      <c r="E530" s="3" t="s">
        <v>1060</v>
      </c>
      <c r="H530" s="19" t="e">
        <f>IF(#REF!&gt;=SUM(#REF!),0,1)</f>
        <v>#REF!</v>
      </c>
      <c r="L530" s="19"/>
    </row>
    <row r="531" spans="1:12" ht="12.75" x14ac:dyDescent="0.2">
      <c r="A531" s="16" t="e">
        <f t="shared" si="5"/>
        <v>#REF!</v>
      </c>
      <c r="B531" s="16">
        <v>17</v>
      </c>
      <c r="C531" s="16">
        <v>6</v>
      </c>
      <c r="D531" s="16">
        <v>6</v>
      </c>
      <c r="E531" s="3" t="s">
        <v>1061</v>
      </c>
      <c r="H531" s="19" t="e">
        <f>IF(#REF!&gt;=SUM(#REF!),0,1)</f>
        <v>#REF!</v>
      </c>
    </row>
    <row r="532" spans="1:12" ht="12.75" x14ac:dyDescent="0.2">
      <c r="A532" s="16" t="e">
        <f t="shared" si="5"/>
        <v>#REF!</v>
      </c>
      <c r="B532" s="16">
        <v>17</v>
      </c>
      <c r="C532" s="16">
        <v>7</v>
      </c>
      <c r="D532" s="16">
        <v>7</v>
      </c>
      <c r="E532" s="3" t="s">
        <v>1062</v>
      </c>
      <c r="H532" s="19" t="e">
        <f>IF(#REF!&gt;=SUM(#REF!),0,1)</f>
        <v>#REF!</v>
      </c>
      <c r="K532" s="19"/>
    </row>
    <row r="533" spans="1:12" ht="12.75" x14ac:dyDescent="0.2">
      <c r="A533" s="16" t="e">
        <f t="shared" si="5"/>
        <v>#REF!</v>
      </c>
      <c r="B533" s="16">
        <v>17</v>
      </c>
      <c r="C533" s="16">
        <v>8</v>
      </c>
      <c r="D533" s="16">
        <v>8</v>
      </c>
      <c r="E533" s="3" t="s">
        <v>1063</v>
      </c>
      <c r="H533" s="19" t="e">
        <f>IF(#REF!&gt;=SUM(#REF!),0,1)</f>
        <v>#REF!</v>
      </c>
      <c r="J533" s="19"/>
    </row>
    <row r="534" spans="1:12" ht="12.75" x14ac:dyDescent="0.2">
      <c r="A534" s="16" t="e">
        <f t="shared" si="5"/>
        <v>#REF!</v>
      </c>
      <c r="B534" s="16">
        <v>17</v>
      </c>
      <c r="C534" s="16">
        <v>9</v>
      </c>
      <c r="D534" s="16">
        <v>9</v>
      </c>
      <c r="E534" s="3" t="s">
        <v>1064</v>
      </c>
      <c r="H534" s="19" t="e">
        <f>IF(#REF!=SUM(#REF!),0,1)</f>
        <v>#REF!</v>
      </c>
    </row>
    <row r="535" spans="1:12" ht="12.75" x14ac:dyDescent="0.2">
      <c r="A535" s="16" t="e">
        <f t="shared" si="5"/>
        <v>#REF!</v>
      </c>
      <c r="B535" s="16">
        <v>17</v>
      </c>
      <c r="C535" s="16">
        <v>10</v>
      </c>
      <c r="D535" s="16">
        <v>10</v>
      </c>
      <c r="E535" s="3" t="s">
        <v>1065</v>
      </c>
      <c r="H535" s="19" t="e">
        <f>IF(#REF!=SUM(#REF!),0,1)</f>
        <v>#REF!</v>
      </c>
    </row>
    <row r="536" spans="1:12" ht="12.75" x14ac:dyDescent="0.2">
      <c r="A536" s="16" t="e">
        <f t="shared" si="5"/>
        <v>#REF!</v>
      </c>
      <c r="B536" s="16">
        <v>17</v>
      </c>
      <c r="C536" s="16">
        <v>11</v>
      </c>
      <c r="D536" s="16">
        <v>11</v>
      </c>
      <c r="E536" s="3" t="s">
        <v>1066</v>
      </c>
      <c r="H536" s="19" t="e">
        <f>IF(#REF!=SUM(#REF!),0,1)</f>
        <v>#REF!</v>
      </c>
    </row>
    <row r="537" spans="1:12" ht="12.75" x14ac:dyDescent="0.2">
      <c r="A537" s="16" t="e">
        <f t="shared" si="5"/>
        <v>#REF!</v>
      </c>
      <c r="B537" s="16">
        <v>17</v>
      </c>
      <c r="C537" s="16">
        <v>12</v>
      </c>
      <c r="D537" s="16">
        <v>12</v>
      </c>
      <c r="E537" s="3" t="s">
        <v>1067</v>
      </c>
      <c r="H537" s="19" t="e">
        <f>IF(#REF!=SUM(#REF!),0,1)</f>
        <v>#REF!</v>
      </c>
    </row>
    <row r="538" spans="1:12" ht="12.75" x14ac:dyDescent="0.2">
      <c r="A538" s="16" t="e">
        <f t="shared" si="5"/>
        <v>#REF!</v>
      </c>
      <c r="B538" s="16">
        <v>17</v>
      </c>
      <c r="C538" s="16">
        <v>13</v>
      </c>
      <c r="D538" s="16">
        <v>13</v>
      </c>
      <c r="E538" s="3" t="s">
        <v>1068</v>
      </c>
      <c r="H538" s="19" t="e">
        <f>IF(#REF!=SUM(#REF!),0,1)</f>
        <v>#REF!</v>
      </c>
    </row>
    <row r="539" spans="1:12" ht="12.75" x14ac:dyDescent="0.2">
      <c r="A539" s="16" t="e">
        <f t="shared" si="5"/>
        <v>#REF!</v>
      </c>
      <c r="B539" s="16">
        <v>17</v>
      </c>
      <c r="C539" s="16">
        <v>14</v>
      </c>
      <c r="D539" s="16">
        <v>14</v>
      </c>
      <c r="E539" s="3" t="s">
        <v>1069</v>
      </c>
      <c r="H539" s="19" t="e">
        <f>IF(#REF!=SUM(#REF!),0,1)</f>
        <v>#REF!</v>
      </c>
    </row>
    <row r="540" spans="1:12" ht="12.75" x14ac:dyDescent="0.2">
      <c r="A540" s="16" t="e">
        <f t="shared" si="5"/>
        <v>#REF!</v>
      </c>
      <c r="B540" s="16">
        <v>17</v>
      </c>
      <c r="C540" s="16">
        <v>15</v>
      </c>
      <c r="D540" s="16">
        <v>15</v>
      </c>
      <c r="E540" s="3" t="s">
        <v>1070</v>
      </c>
      <c r="H540" s="19" t="e">
        <f>IF(#REF!=SUM(#REF!),0,1)</f>
        <v>#REF!</v>
      </c>
    </row>
    <row r="541" spans="1:12" ht="12.75" x14ac:dyDescent="0.2">
      <c r="A541" s="16" t="e">
        <f t="shared" si="5"/>
        <v>#REF!</v>
      </c>
      <c r="B541" s="16">
        <v>17</v>
      </c>
      <c r="C541" s="16">
        <v>16</v>
      </c>
      <c r="D541" s="16">
        <v>16</v>
      </c>
      <c r="E541" s="3" t="s">
        <v>1071</v>
      </c>
      <c r="H541" s="19" t="e">
        <f>IF(#REF!=SUM(#REF!),0,1)</f>
        <v>#REF!</v>
      </c>
    </row>
    <row r="542" spans="1:12" ht="12.75" x14ac:dyDescent="0.2">
      <c r="A542" s="16" t="e">
        <f t="shared" si="5"/>
        <v>#REF!</v>
      </c>
      <c r="B542" s="16">
        <v>17</v>
      </c>
      <c r="C542" s="16">
        <v>17</v>
      </c>
      <c r="D542" s="16">
        <v>17</v>
      </c>
      <c r="E542" s="3" t="s">
        <v>1072</v>
      </c>
      <c r="H542" s="19" t="e">
        <f>IF(#REF!=SUM(#REF!),0,1)</f>
        <v>#REF!</v>
      </c>
    </row>
    <row r="543" spans="1:12" ht="12.75" x14ac:dyDescent="0.2">
      <c r="A543" s="16" t="e">
        <f t="shared" si="5"/>
        <v>#REF!</v>
      </c>
      <c r="B543" s="16">
        <v>17</v>
      </c>
      <c r="C543" s="16">
        <v>18</v>
      </c>
      <c r="D543" s="16">
        <v>18</v>
      </c>
      <c r="E543" s="3" t="s">
        <v>1073</v>
      </c>
      <c r="H543" s="19" t="e">
        <f>IF(#REF!=SUM(#REF!),0,1)</f>
        <v>#REF!</v>
      </c>
    </row>
    <row r="544" spans="1:12" ht="12.75" x14ac:dyDescent="0.2">
      <c r="A544" s="16" t="e">
        <f t="shared" si="5"/>
        <v>#REF!</v>
      </c>
      <c r="B544" s="16">
        <v>17</v>
      </c>
      <c r="C544" s="16">
        <v>19</v>
      </c>
      <c r="D544" s="16">
        <v>19</v>
      </c>
      <c r="E544" s="3" t="s">
        <v>1074</v>
      </c>
      <c r="H544" s="19" t="e">
        <f>IF(#REF!=SUM(#REF!),0,1)</f>
        <v>#REF!</v>
      </c>
    </row>
    <row r="545" spans="1:8" ht="12.75" x14ac:dyDescent="0.2">
      <c r="A545" s="16" t="e">
        <f t="shared" si="5"/>
        <v>#REF!</v>
      </c>
      <c r="B545" s="16">
        <v>17</v>
      </c>
      <c r="C545" s="16">
        <v>20</v>
      </c>
      <c r="D545" s="16">
        <v>20</v>
      </c>
      <c r="E545" s="3" t="s">
        <v>1075</v>
      </c>
      <c r="H545" s="19" t="e">
        <f>IF(#REF!=SUM(#REF!),0,1)</f>
        <v>#REF!</v>
      </c>
    </row>
    <row r="546" spans="1:8" ht="12.75" x14ac:dyDescent="0.2">
      <c r="A546" s="16" t="e">
        <f t="shared" si="5"/>
        <v>#REF!</v>
      </c>
      <c r="B546" s="16">
        <v>17</v>
      </c>
      <c r="C546" s="16">
        <v>21</v>
      </c>
      <c r="D546" s="16">
        <v>21</v>
      </c>
      <c r="E546" s="3" t="s">
        <v>1076</v>
      </c>
      <c r="H546" s="19" t="e">
        <f>IF(#REF!=SUM(#REF!),0,1)</f>
        <v>#REF!</v>
      </c>
    </row>
    <row r="547" spans="1:8" ht="12.75" x14ac:dyDescent="0.2">
      <c r="A547" s="16" t="e">
        <f t="shared" si="5"/>
        <v>#REF!</v>
      </c>
      <c r="B547" s="16">
        <v>17</v>
      </c>
      <c r="C547" s="16">
        <v>22</v>
      </c>
      <c r="D547" s="16">
        <v>22</v>
      </c>
      <c r="E547" s="3" t="s">
        <v>1077</v>
      </c>
      <c r="H547" s="19" t="e">
        <f>IF(#REF!=SUM(#REF!),0,1)</f>
        <v>#REF!</v>
      </c>
    </row>
    <row r="548" spans="1:8" ht="12.75" x14ac:dyDescent="0.2">
      <c r="A548" s="16" t="e">
        <f t="shared" si="5"/>
        <v>#REF!</v>
      </c>
      <c r="B548" s="16">
        <v>17</v>
      </c>
      <c r="C548" s="16">
        <v>23</v>
      </c>
      <c r="D548" s="16">
        <v>23</v>
      </c>
      <c r="E548" s="3" t="s">
        <v>204</v>
      </c>
      <c r="H548" s="19" t="e">
        <f>IF(#REF!=SUM(#REF!),0,1)</f>
        <v>#REF!</v>
      </c>
    </row>
    <row r="549" spans="1:8" ht="12.75" x14ac:dyDescent="0.2">
      <c r="A549" s="16" t="e">
        <f t="shared" si="5"/>
        <v>#REF!</v>
      </c>
      <c r="B549" s="16">
        <v>17</v>
      </c>
      <c r="C549" s="16">
        <v>24</v>
      </c>
      <c r="D549" s="16">
        <v>24</v>
      </c>
      <c r="E549" s="3" t="s">
        <v>205</v>
      </c>
      <c r="H549" s="19" t="e">
        <f>IF(#REF!=SUM(#REF!),0,1)</f>
        <v>#REF!</v>
      </c>
    </row>
    <row r="550" spans="1:8" ht="12.75" x14ac:dyDescent="0.2">
      <c r="A550" s="16" t="e">
        <f t="shared" si="5"/>
        <v>#REF!</v>
      </c>
      <c r="B550" s="16">
        <v>17</v>
      </c>
      <c r="C550" s="16">
        <v>25</v>
      </c>
      <c r="D550" s="16">
        <v>25</v>
      </c>
      <c r="E550" s="3" t="s">
        <v>206</v>
      </c>
      <c r="H550" s="19" t="e">
        <f>IF(#REF!=SUM(#REF!),0,1)</f>
        <v>#REF!</v>
      </c>
    </row>
    <row r="551" spans="1:8" ht="12.75" x14ac:dyDescent="0.2">
      <c r="A551" s="16" t="e">
        <f t="shared" si="5"/>
        <v>#REF!</v>
      </c>
      <c r="B551" s="16">
        <v>17</v>
      </c>
      <c r="C551" s="16">
        <v>26</v>
      </c>
      <c r="D551" s="16">
        <v>26</v>
      </c>
      <c r="E551" s="3" t="s">
        <v>207</v>
      </c>
      <c r="H551" s="19" t="e">
        <f>IF(#REF!=SUM(#REF!),0,1)</f>
        <v>#REF!</v>
      </c>
    </row>
    <row r="552" spans="1:8" ht="12.75" x14ac:dyDescent="0.2">
      <c r="A552" s="16" t="e">
        <f t="shared" ref="A552:A773" si="6">P_3</f>
        <v>#REF!</v>
      </c>
      <c r="B552" s="16">
        <v>17</v>
      </c>
      <c r="C552" s="16">
        <v>27</v>
      </c>
      <c r="D552" s="16">
        <v>27</v>
      </c>
      <c r="E552" s="3" t="s">
        <v>208</v>
      </c>
      <c r="H552" s="19" t="e">
        <f>IF(#REF!=SUM(#REF!),0,1)</f>
        <v>#REF!</v>
      </c>
    </row>
    <row r="553" spans="1:8" ht="12.75" x14ac:dyDescent="0.2">
      <c r="A553" s="16" t="e">
        <f t="shared" si="6"/>
        <v>#REF!</v>
      </c>
      <c r="B553" s="16">
        <v>17</v>
      </c>
      <c r="C553" s="16">
        <v>28</v>
      </c>
      <c r="D553" s="16">
        <v>28</v>
      </c>
      <c r="E553" s="3" t="s">
        <v>209</v>
      </c>
      <c r="H553" s="19" t="e">
        <f>IF(#REF!=SUM(#REF!),0,1)</f>
        <v>#REF!</v>
      </c>
    </row>
    <row r="554" spans="1:8" ht="12.75" x14ac:dyDescent="0.2">
      <c r="A554" s="16" t="e">
        <f t="shared" si="6"/>
        <v>#REF!</v>
      </c>
      <c r="B554" s="16">
        <v>17</v>
      </c>
      <c r="C554" s="16">
        <v>29</v>
      </c>
      <c r="D554" s="16">
        <v>29</v>
      </c>
      <c r="E554" s="3" t="s">
        <v>210</v>
      </c>
      <c r="H554" s="16" t="e">
        <f>IF(OR(AND(#REF!=0,#REF!=0),AND(#REF!&gt;0,#REF!&gt;0)),0,1)</f>
        <v>#REF!</v>
      </c>
    </row>
    <row r="555" spans="1:8" ht="12.75" x14ac:dyDescent="0.2">
      <c r="A555" s="16" t="e">
        <f t="shared" si="6"/>
        <v>#REF!</v>
      </c>
      <c r="B555" s="16">
        <v>17</v>
      </c>
      <c r="C555" s="16">
        <v>30</v>
      </c>
      <c r="D555" s="16">
        <v>30</v>
      </c>
      <c r="E555" s="3" t="s">
        <v>211</v>
      </c>
      <c r="H555" s="16" t="e">
        <f>IF(OR(AND(#REF!=0,#REF!=0),AND(#REF!&gt;0,#REF!&gt;0)),0,1)</f>
        <v>#REF!</v>
      </c>
    </row>
    <row r="556" spans="1:8" ht="12.75" x14ac:dyDescent="0.2">
      <c r="A556" s="16" t="e">
        <f t="shared" si="6"/>
        <v>#REF!</v>
      </c>
      <c r="B556" s="16">
        <v>17</v>
      </c>
      <c r="C556" s="16">
        <v>31</v>
      </c>
      <c r="D556" s="16">
        <v>31</v>
      </c>
      <c r="E556" s="3" t="s">
        <v>212</v>
      </c>
      <c r="H556" s="16" t="e">
        <f>IF(OR(AND(#REF!=0,#REF!=0),AND(#REF!&gt;0,#REF!&gt;0)),0,1)</f>
        <v>#REF!</v>
      </c>
    </row>
    <row r="557" spans="1:8" ht="12.75" x14ac:dyDescent="0.2">
      <c r="A557" s="16" t="e">
        <f t="shared" si="6"/>
        <v>#REF!</v>
      </c>
      <c r="B557" s="16">
        <v>17</v>
      </c>
      <c r="C557" s="16">
        <v>32</v>
      </c>
      <c r="D557" s="16">
        <v>32</v>
      </c>
      <c r="E557" s="3" t="s">
        <v>213</v>
      </c>
      <c r="H557" s="16" t="e">
        <f>IF(OR(AND(#REF!=0,#REF!=0),AND(#REF!&gt;0,#REF!&gt;0)),0,1)</f>
        <v>#REF!</v>
      </c>
    </row>
    <row r="558" spans="1:8" ht="12.75" x14ac:dyDescent="0.2">
      <c r="A558" s="16" t="e">
        <f t="shared" si="6"/>
        <v>#REF!</v>
      </c>
      <c r="B558" s="16">
        <v>17</v>
      </c>
      <c r="C558" s="16">
        <v>33</v>
      </c>
      <c r="D558" s="16">
        <v>33</v>
      </c>
      <c r="E558" s="3" t="s">
        <v>214</v>
      </c>
      <c r="H558" s="16" t="e">
        <f>IF(OR(AND(#REF!=0,#REF!=0),AND(#REF!&gt;0,#REF!&gt;0)),0,1)</f>
        <v>#REF!</v>
      </c>
    </row>
    <row r="559" spans="1:8" ht="12.75" x14ac:dyDescent="0.2">
      <c r="A559" s="16" t="e">
        <f t="shared" si="6"/>
        <v>#REF!</v>
      </c>
      <c r="B559" s="16">
        <v>17</v>
      </c>
      <c r="C559" s="16">
        <v>34</v>
      </c>
      <c r="D559" s="16">
        <v>34</v>
      </c>
      <c r="E559" s="3" t="s">
        <v>215</v>
      </c>
      <c r="H559" s="16" t="e">
        <f>IF(OR(AND(#REF!=0,#REF!=0),AND(#REF!&gt;0,#REF!&gt;0)),0,1)</f>
        <v>#REF!</v>
      </c>
    </row>
    <row r="560" spans="1:8" ht="12.75" x14ac:dyDescent="0.2">
      <c r="A560" s="16" t="e">
        <f t="shared" si="6"/>
        <v>#REF!</v>
      </c>
      <c r="B560" s="16">
        <v>17</v>
      </c>
      <c r="C560" s="16">
        <v>35</v>
      </c>
      <c r="D560" s="16">
        <v>35</v>
      </c>
      <c r="E560" s="3" t="s">
        <v>216</v>
      </c>
      <c r="H560" s="16" t="e">
        <f>IF(OR(AND(#REF!=0,#REF!=0),AND(#REF!&gt;0,#REF!&gt;0)),0,1)</f>
        <v>#REF!</v>
      </c>
    </row>
    <row r="561" spans="1:8" ht="12.75" x14ac:dyDescent="0.2">
      <c r="A561" s="16" t="e">
        <f t="shared" si="6"/>
        <v>#REF!</v>
      </c>
      <c r="B561" s="16">
        <v>17</v>
      </c>
      <c r="C561" s="16">
        <v>36</v>
      </c>
      <c r="D561" s="16">
        <v>36</v>
      </c>
      <c r="E561" s="3" t="s">
        <v>217</v>
      </c>
      <c r="H561" s="16" t="e">
        <f>IF(OR(AND(#REF!=0,#REF!=0),AND(#REF!&gt;0,#REF!&gt;0)),0,1)</f>
        <v>#REF!</v>
      </c>
    </row>
    <row r="562" spans="1:8" ht="12.75" x14ac:dyDescent="0.2">
      <c r="A562" s="16" t="e">
        <f t="shared" si="6"/>
        <v>#REF!</v>
      </c>
      <c r="B562" s="16">
        <v>17</v>
      </c>
      <c r="C562" s="16">
        <v>37</v>
      </c>
      <c r="D562" s="16">
        <v>37</v>
      </c>
      <c r="E562" s="3" t="s">
        <v>218</v>
      </c>
      <c r="H562" s="16" t="e">
        <f>IF(OR(AND(#REF!=0,#REF!=0),AND(#REF!&gt;0,#REF!&gt;0)),0,1)</f>
        <v>#REF!</v>
      </c>
    </row>
    <row r="563" spans="1:8" ht="12.75" x14ac:dyDescent="0.2">
      <c r="A563" s="16" t="e">
        <f t="shared" si="6"/>
        <v>#REF!</v>
      </c>
      <c r="B563" s="16">
        <v>17</v>
      </c>
      <c r="C563" s="16">
        <v>38</v>
      </c>
      <c r="D563" s="16">
        <v>38</v>
      </c>
      <c r="E563" s="3" t="s">
        <v>219</v>
      </c>
      <c r="H563" s="16" t="e">
        <f>IF(OR(AND(#REF!=0,#REF!=0),AND(#REF!&gt;0,#REF!&gt;0)),0,1)</f>
        <v>#REF!</v>
      </c>
    </row>
    <row r="564" spans="1:8" ht="12.75" x14ac:dyDescent="0.2">
      <c r="A564" s="16" t="e">
        <f t="shared" si="6"/>
        <v>#REF!</v>
      </c>
      <c r="B564" s="16">
        <v>17</v>
      </c>
      <c r="C564" s="16">
        <v>39</v>
      </c>
      <c r="D564" s="16">
        <v>39</v>
      </c>
      <c r="E564" s="3" t="s">
        <v>220</v>
      </c>
      <c r="H564" s="16" t="e">
        <f>IF(OR(AND(#REF!=0,#REF!=0),AND(#REF!&gt;0,#REF!&gt;0)),0,1)</f>
        <v>#REF!</v>
      </c>
    </row>
    <row r="565" spans="1:8" ht="12.75" x14ac:dyDescent="0.2">
      <c r="A565" s="16" t="e">
        <f t="shared" si="6"/>
        <v>#REF!</v>
      </c>
      <c r="B565" s="16">
        <v>17</v>
      </c>
      <c r="C565" s="16">
        <v>40</v>
      </c>
      <c r="D565" s="16">
        <v>40</v>
      </c>
      <c r="E565" s="3" t="s">
        <v>221</v>
      </c>
      <c r="H565" s="16" t="e">
        <f>IF(OR(AND(#REF!=0,#REF!=0),AND(#REF!&gt;0,#REF!&gt;0)),0,1)</f>
        <v>#REF!</v>
      </c>
    </row>
    <row r="566" spans="1:8" ht="12.75" x14ac:dyDescent="0.2">
      <c r="A566" s="16" t="e">
        <f t="shared" si="6"/>
        <v>#REF!</v>
      </c>
      <c r="B566" s="16">
        <v>17</v>
      </c>
      <c r="C566" s="16">
        <v>41</v>
      </c>
      <c r="D566" s="16">
        <v>41</v>
      </c>
      <c r="E566" s="3" t="s">
        <v>222</v>
      </c>
      <c r="H566" s="16" t="e">
        <f>IF(OR(AND(#REF!=0,#REF!=0),AND(#REF!&gt;0,#REF!&gt;0)),0,1)</f>
        <v>#REF!</v>
      </c>
    </row>
    <row r="567" spans="1:8" ht="12.75" x14ac:dyDescent="0.2">
      <c r="A567" s="16" t="e">
        <f t="shared" si="6"/>
        <v>#REF!</v>
      </c>
      <c r="B567" s="16">
        <v>17</v>
      </c>
      <c r="C567" s="16">
        <v>42</v>
      </c>
      <c r="D567" s="16">
        <v>42</v>
      </c>
      <c r="E567" s="3" t="s">
        <v>223</v>
      </c>
      <c r="H567" s="16" t="e">
        <f>IF(OR(AND(#REF!=0,#REF!=0),AND(#REF!&gt;0,#REF!&gt;0)),0,1)</f>
        <v>#REF!</v>
      </c>
    </row>
    <row r="568" spans="1:8" ht="12.75" x14ac:dyDescent="0.2">
      <c r="A568" s="16" t="e">
        <f t="shared" si="6"/>
        <v>#REF!</v>
      </c>
      <c r="B568" s="16">
        <v>17</v>
      </c>
      <c r="C568" s="16">
        <v>43</v>
      </c>
      <c r="D568" s="16">
        <v>43</v>
      </c>
      <c r="E568" s="3" t="s">
        <v>224</v>
      </c>
      <c r="H568" s="16" t="e">
        <f>IF(OR(AND(#REF!=0,#REF!=0),AND(#REF!&gt;0,#REF!&gt;0)),0,1)</f>
        <v>#REF!</v>
      </c>
    </row>
    <row r="569" spans="1:8" ht="12.75" x14ac:dyDescent="0.2">
      <c r="A569" s="16" t="e">
        <f t="shared" si="6"/>
        <v>#REF!</v>
      </c>
      <c r="B569" s="16">
        <v>17</v>
      </c>
      <c r="C569" s="16">
        <v>44</v>
      </c>
      <c r="D569" s="16">
        <v>44</v>
      </c>
      <c r="E569" s="3" t="s">
        <v>225</v>
      </c>
      <c r="H569" s="16" t="e">
        <f>IF(OR(AND(#REF!=0,#REF!=0),AND(#REF!&gt;0,#REF!&gt;0)),0,1)</f>
        <v>#REF!</v>
      </c>
    </row>
    <row r="570" spans="1:8" ht="12.75" x14ac:dyDescent="0.2">
      <c r="A570" s="16" t="e">
        <f t="shared" si="6"/>
        <v>#REF!</v>
      </c>
      <c r="B570" s="16">
        <v>17</v>
      </c>
      <c r="C570" s="16">
        <v>45</v>
      </c>
      <c r="D570" s="16">
        <v>45</v>
      </c>
      <c r="E570" s="3" t="s">
        <v>226</v>
      </c>
      <c r="H570" s="16" t="e">
        <f>IF(OR(AND(#REF!=0,#REF!=0),AND(#REF!&gt;0,#REF!&gt;0)),0,1)</f>
        <v>#REF!</v>
      </c>
    </row>
    <row r="571" spans="1:8" ht="12.75" x14ac:dyDescent="0.2">
      <c r="A571" s="16" t="e">
        <f t="shared" si="6"/>
        <v>#REF!</v>
      </c>
      <c r="B571" s="16">
        <v>17</v>
      </c>
      <c r="C571" s="16">
        <v>46</v>
      </c>
      <c r="D571" s="16">
        <v>46</v>
      </c>
      <c r="E571" s="3" t="s">
        <v>227</v>
      </c>
      <c r="H571" s="16" t="e">
        <f>IF(OR(AND(#REF!=0,#REF!=0),AND(#REF!&gt;0,#REF!&gt;0)),0,1)</f>
        <v>#REF!</v>
      </c>
    </row>
    <row r="572" spans="1:8" ht="12.75" x14ac:dyDescent="0.2">
      <c r="A572" s="16" t="e">
        <f t="shared" si="6"/>
        <v>#REF!</v>
      </c>
      <c r="B572" s="16">
        <v>17</v>
      </c>
      <c r="C572" s="16">
        <v>47</v>
      </c>
      <c r="D572" s="16">
        <v>47</v>
      </c>
      <c r="E572" s="3" t="s">
        <v>228</v>
      </c>
      <c r="H572" s="16" t="e">
        <f>IF(OR(AND(#REF!=0,#REF!=0),AND(#REF!&gt;0,#REF!&gt;0)),0,1)</f>
        <v>#REF!</v>
      </c>
    </row>
    <row r="573" spans="1:8" ht="12.75" x14ac:dyDescent="0.2">
      <c r="A573" s="16" t="e">
        <f t="shared" si="6"/>
        <v>#REF!</v>
      </c>
      <c r="B573" s="16">
        <v>17</v>
      </c>
      <c r="C573" s="16">
        <v>48</v>
      </c>
      <c r="D573" s="16">
        <v>48</v>
      </c>
      <c r="E573" s="3" t="s">
        <v>229</v>
      </c>
      <c r="H573" s="16" t="e">
        <f>IF(OR(AND(#REF!=0,#REF!=0),AND(#REF!&gt;0,#REF!&gt;0)),0,1)</f>
        <v>#REF!</v>
      </c>
    </row>
    <row r="574" spans="1:8" ht="12.75" x14ac:dyDescent="0.2">
      <c r="A574" s="16" t="e">
        <f t="shared" si="6"/>
        <v>#REF!</v>
      </c>
      <c r="B574" s="16">
        <v>17</v>
      </c>
      <c r="C574" s="16">
        <v>49</v>
      </c>
      <c r="D574" s="16">
        <v>49</v>
      </c>
      <c r="E574" s="3" t="s">
        <v>230</v>
      </c>
      <c r="H574" s="16" t="e">
        <f>IF(OR(AND(#REF!=0,#REF!=0),AND(#REF!&gt;0,#REF!&gt;0)),0,1)</f>
        <v>#REF!</v>
      </c>
    </row>
    <row r="575" spans="1:8" ht="12.75" x14ac:dyDescent="0.2">
      <c r="A575" s="16" t="e">
        <f t="shared" si="6"/>
        <v>#REF!</v>
      </c>
      <c r="B575" s="16">
        <v>17</v>
      </c>
      <c r="C575" s="16">
        <v>50</v>
      </c>
      <c r="D575" s="16">
        <v>50</v>
      </c>
      <c r="E575" s="3" t="s">
        <v>231</v>
      </c>
      <c r="H575" s="16" t="e">
        <f>IF(OR(AND(#REF!=0,#REF!=0),AND(#REF!&gt;0,#REF!&gt;0)),0,1)</f>
        <v>#REF!</v>
      </c>
    </row>
    <row r="576" spans="1:8" ht="12.75" x14ac:dyDescent="0.2">
      <c r="A576" s="16" t="e">
        <f t="shared" si="6"/>
        <v>#REF!</v>
      </c>
      <c r="B576" s="16">
        <v>17</v>
      </c>
      <c r="C576" s="16">
        <v>51</v>
      </c>
      <c r="D576" s="16">
        <v>51</v>
      </c>
      <c r="E576" s="3" t="s">
        <v>236</v>
      </c>
      <c r="H576" s="16" t="e">
        <f>IF(OR(AND(#REF!=0,#REF!=0),AND(#REF!&gt;0,#REF!&gt;0)),0,1)</f>
        <v>#REF!</v>
      </c>
    </row>
    <row r="577" spans="1:8" ht="12.75" x14ac:dyDescent="0.2">
      <c r="A577" s="16" t="e">
        <f t="shared" si="6"/>
        <v>#REF!</v>
      </c>
      <c r="B577" s="16">
        <v>17</v>
      </c>
      <c r="C577" s="16">
        <v>52</v>
      </c>
      <c r="D577" s="16">
        <v>52</v>
      </c>
      <c r="E577" s="3" t="s">
        <v>237</v>
      </c>
      <c r="H577" s="16" t="e">
        <f>IF(OR(AND(#REF!=0,#REF!=0),AND(#REF!&gt;0,#REF!&gt;0)),0,1)</f>
        <v>#REF!</v>
      </c>
    </row>
    <row r="578" spans="1:8" ht="12.75" x14ac:dyDescent="0.2">
      <c r="A578" s="16" t="e">
        <f t="shared" si="6"/>
        <v>#REF!</v>
      </c>
      <c r="B578" s="16">
        <v>17</v>
      </c>
      <c r="C578" s="16">
        <v>53</v>
      </c>
      <c r="D578" s="16">
        <v>53</v>
      </c>
      <c r="E578" s="3" t="s">
        <v>1078</v>
      </c>
      <c r="H578" s="16" t="e">
        <f>IF(OR(AND(#REF!=0,#REF!=0),AND(#REF!&gt;0,#REF!&gt;0)),0,1)</f>
        <v>#REF!</v>
      </c>
    </row>
    <row r="579" spans="1:8" ht="12.75" x14ac:dyDescent="0.2">
      <c r="A579" s="16" t="e">
        <f t="shared" si="6"/>
        <v>#REF!</v>
      </c>
      <c r="B579" s="16">
        <v>17</v>
      </c>
      <c r="C579" s="16">
        <v>54</v>
      </c>
      <c r="D579" s="16">
        <v>54</v>
      </c>
      <c r="E579" s="3" t="s">
        <v>1079</v>
      </c>
      <c r="H579" s="16" t="e">
        <f>IF(OR(AND(#REF!=0,#REF!=0),AND(#REF!&gt;0,#REF!&gt;0)),0,1)</f>
        <v>#REF!</v>
      </c>
    </row>
    <row r="580" spans="1:8" ht="12.75" x14ac:dyDescent="0.2">
      <c r="A580" s="16" t="e">
        <f t="shared" si="6"/>
        <v>#REF!</v>
      </c>
      <c r="B580" s="16">
        <v>17</v>
      </c>
      <c r="C580" s="16">
        <v>55</v>
      </c>
      <c r="D580" s="16">
        <v>55</v>
      </c>
      <c r="E580" s="3" t="s">
        <v>1080</v>
      </c>
      <c r="H580" s="16" t="e">
        <f>IF(OR(AND(#REF!=0,#REF!=0),AND(#REF!&gt;0,#REF!&gt;0)),0,1)</f>
        <v>#REF!</v>
      </c>
    </row>
    <row r="581" spans="1:8" ht="12.75" x14ac:dyDescent="0.2">
      <c r="A581" s="16" t="e">
        <f t="shared" si="6"/>
        <v>#REF!</v>
      </c>
      <c r="B581" s="16">
        <v>17</v>
      </c>
      <c r="C581" s="16">
        <v>56</v>
      </c>
      <c r="D581" s="16">
        <v>56</v>
      </c>
      <c r="E581" s="3" t="s">
        <v>1081</v>
      </c>
      <c r="H581" s="16" t="e">
        <f>IF(OR(AND(#REF!=0,#REF!=0),AND(#REF!&gt;0,#REF!&gt;0)),0,1)</f>
        <v>#REF!</v>
      </c>
    </row>
    <row r="582" spans="1:8" ht="12.75" x14ac:dyDescent="0.2">
      <c r="A582" s="16" t="e">
        <f t="shared" si="6"/>
        <v>#REF!</v>
      </c>
      <c r="B582" s="16">
        <v>17</v>
      </c>
      <c r="C582" s="16">
        <v>57</v>
      </c>
      <c r="D582" s="16">
        <v>57</v>
      </c>
      <c r="E582" s="3" t="s">
        <v>1082</v>
      </c>
      <c r="H582" s="16" t="e">
        <f>IF(OR(AND(#REF!=0,#REF!=0),AND(#REF!&gt;0,#REF!&gt;0)),0,1)</f>
        <v>#REF!</v>
      </c>
    </row>
    <row r="583" spans="1:8" ht="12.75" x14ac:dyDescent="0.2">
      <c r="A583" s="16" t="e">
        <f t="shared" si="6"/>
        <v>#REF!</v>
      </c>
      <c r="B583" s="16">
        <v>17</v>
      </c>
      <c r="C583" s="16">
        <v>58</v>
      </c>
      <c r="D583" s="16">
        <v>58</v>
      </c>
      <c r="E583" s="3" t="s">
        <v>1083</v>
      </c>
      <c r="H583" s="16" t="e">
        <f>IF(OR(AND(#REF!=0,#REF!=0),AND(#REF!&gt;0,#REF!&gt;0)),0,1)</f>
        <v>#REF!</v>
      </c>
    </row>
    <row r="584" spans="1:8" ht="12.75" x14ac:dyDescent="0.2">
      <c r="A584" s="16" t="e">
        <f t="shared" si="6"/>
        <v>#REF!</v>
      </c>
      <c r="B584" s="16">
        <v>17</v>
      </c>
      <c r="C584" s="16">
        <v>59</v>
      </c>
      <c r="D584" s="16">
        <v>59</v>
      </c>
      <c r="E584" s="3" t="s">
        <v>1084</v>
      </c>
      <c r="H584" s="16" t="e">
        <f>IF(OR(AND(#REF!=0,#REF!=0),AND(#REF!&gt;0,#REF!&gt;0)),0,1)</f>
        <v>#REF!</v>
      </c>
    </row>
    <row r="585" spans="1:8" ht="12.75" x14ac:dyDescent="0.2">
      <c r="A585" s="16" t="e">
        <f t="shared" si="6"/>
        <v>#REF!</v>
      </c>
      <c r="B585" s="16">
        <v>17</v>
      </c>
      <c r="C585" s="16">
        <v>60</v>
      </c>
      <c r="D585" s="16">
        <v>60</v>
      </c>
      <c r="E585" s="3" t="s">
        <v>1085</v>
      </c>
      <c r="H585" s="16" t="e">
        <f>IF(OR(AND(#REF!=0,#REF!=0),AND(#REF!&gt;0,#REF!&gt;0)),0,1)</f>
        <v>#REF!</v>
      </c>
    </row>
    <row r="586" spans="1:8" ht="12.75" x14ac:dyDescent="0.2">
      <c r="A586" s="16" t="e">
        <f t="shared" si="6"/>
        <v>#REF!</v>
      </c>
      <c r="B586" s="16">
        <v>17</v>
      </c>
      <c r="C586" s="16">
        <v>61</v>
      </c>
      <c r="D586" s="16">
        <v>61</v>
      </c>
      <c r="E586" s="3" t="s">
        <v>1086</v>
      </c>
      <c r="H586" s="16" t="e">
        <f>IF(OR(AND(#REF!=0,#REF!=0),AND(#REF!&gt;0,#REF!&gt;0)),0,1)</f>
        <v>#REF!</v>
      </c>
    </row>
    <row r="587" spans="1:8" ht="12.75" x14ac:dyDescent="0.2">
      <c r="A587" s="16" t="e">
        <f t="shared" si="6"/>
        <v>#REF!</v>
      </c>
      <c r="B587" s="16">
        <v>17</v>
      </c>
      <c r="C587" s="16">
        <v>62</v>
      </c>
      <c r="D587" s="16">
        <v>62</v>
      </c>
      <c r="E587" s="3" t="s">
        <v>1087</v>
      </c>
      <c r="H587" s="16" t="e">
        <f>IF(OR(AND(#REF!=0,#REF!=0),AND(#REF!&gt;0,#REF!&gt;0)),0,1)</f>
        <v>#REF!</v>
      </c>
    </row>
    <row r="588" spans="1:8" ht="12.75" x14ac:dyDescent="0.2">
      <c r="A588" s="16" t="e">
        <f t="shared" si="6"/>
        <v>#REF!</v>
      </c>
      <c r="B588" s="16">
        <v>17</v>
      </c>
      <c r="C588" s="16">
        <v>63</v>
      </c>
      <c r="D588" s="16">
        <v>63</v>
      </c>
      <c r="E588" s="3" t="s">
        <v>1088</v>
      </c>
      <c r="H588" s="16" t="e">
        <f>IF(OR(AND(#REF!=0,#REF!=0),AND(#REF!&gt;0,#REF!&gt;0)),0,1)</f>
        <v>#REF!</v>
      </c>
    </row>
    <row r="589" spans="1:8" ht="12.75" x14ac:dyDescent="0.2">
      <c r="A589" s="16" t="e">
        <f t="shared" si="6"/>
        <v>#REF!</v>
      </c>
      <c r="B589" s="16">
        <v>17</v>
      </c>
      <c r="C589" s="16">
        <v>64</v>
      </c>
      <c r="D589" s="16">
        <v>64</v>
      </c>
      <c r="E589" s="3" t="s">
        <v>1089</v>
      </c>
      <c r="H589" s="16" t="e">
        <f>IF(OR(AND(#REF!=0,#REF!=0),AND(#REF!&gt;0,#REF!&gt;0)),0,1)</f>
        <v>#REF!</v>
      </c>
    </row>
    <row r="590" spans="1:8" ht="12.75" x14ac:dyDescent="0.2">
      <c r="A590" s="16" t="e">
        <f t="shared" si="6"/>
        <v>#REF!</v>
      </c>
      <c r="B590" s="16">
        <v>17</v>
      </c>
      <c r="C590" s="16">
        <v>65</v>
      </c>
      <c r="D590" s="16">
        <v>65</v>
      </c>
      <c r="E590" s="3" t="s">
        <v>1090</v>
      </c>
      <c r="H590" s="16" t="e">
        <f>IF(OR(AND(#REF!=0,#REF!=0),AND(#REF!&gt;0,#REF!&gt;0)),0,1)</f>
        <v>#REF!</v>
      </c>
    </row>
    <row r="591" spans="1:8" ht="12.75" x14ac:dyDescent="0.2">
      <c r="A591" s="16" t="e">
        <f t="shared" si="6"/>
        <v>#REF!</v>
      </c>
      <c r="B591" s="16">
        <v>17</v>
      </c>
      <c r="C591" s="16">
        <v>66</v>
      </c>
      <c r="D591" s="16">
        <v>66</v>
      </c>
      <c r="E591" s="3" t="s">
        <v>1091</v>
      </c>
      <c r="H591" s="16" t="e">
        <f>IF(OR(AND(#REF!=0,#REF!=0),AND(#REF!&gt;0,#REF!&gt;0)),0,1)</f>
        <v>#REF!</v>
      </c>
    </row>
    <row r="592" spans="1:8" ht="12.75" x14ac:dyDescent="0.2">
      <c r="A592" s="16" t="e">
        <f t="shared" si="6"/>
        <v>#REF!</v>
      </c>
      <c r="B592" s="16">
        <v>17</v>
      </c>
      <c r="C592" s="16">
        <v>67</v>
      </c>
      <c r="D592" s="16">
        <v>67</v>
      </c>
      <c r="E592" s="3" t="s">
        <v>1092</v>
      </c>
      <c r="H592" s="16" t="e">
        <f>IF(OR(AND(#REF!=0,#REF!=0),AND(#REF!&gt;0,#REF!&gt;0)),0,1)</f>
        <v>#REF!</v>
      </c>
    </row>
    <row r="593" spans="1:8" ht="12.75" x14ac:dyDescent="0.2">
      <c r="A593" s="16" t="e">
        <f t="shared" si="6"/>
        <v>#REF!</v>
      </c>
      <c r="B593" s="16">
        <v>17</v>
      </c>
      <c r="C593" s="16">
        <v>68</v>
      </c>
      <c r="D593" s="16">
        <v>68</v>
      </c>
      <c r="E593" s="3" t="s">
        <v>1093</v>
      </c>
      <c r="H593" s="16" t="e">
        <f>IF(OR(AND(#REF!=0,#REF!=0),AND(#REF!&gt;0,#REF!&gt;0)),0,1)</f>
        <v>#REF!</v>
      </c>
    </row>
    <row r="594" spans="1:8" ht="12.75" x14ac:dyDescent="0.2">
      <c r="A594" s="18" t="e">
        <f t="shared" si="6"/>
        <v>#REF!</v>
      </c>
      <c r="B594" s="18">
        <v>18</v>
      </c>
      <c r="C594" s="18">
        <v>0</v>
      </c>
      <c r="D594" s="18">
        <v>0</v>
      </c>
      <c r="E594" s="18" t="e">
        <f>CONCATENATE("Количество ошибок в разделе 18: ",H594)</f>
        <v>#REF!</v>
      </c>
      <c r="F594" s="18"/>
      <c r="G594" s="18"/>
      <c r="H594" s="20" t="e">
        <f>SUM(H595:H615)</f>
        <v>#REF!</v>
      </c>
    </row>
    <row r="595" spans="1:8" ht="12.75" x14ac:dyDescent="0.2">
      <c r="A595" s="16" t="e">
        <f t="shared" si="6"/>
        <v>#REF!</v>
      </c>
      <c r="B595" s="16">
        <v>18</v>
      </c>
      <c r="C595" s="16">
        <v>1</v>
      </c>
      <c r="D595" s="16">
        <v>1</v>
      </c>
      <c r="E595" s="3" t="s">
        <v>408</v>
      </c>
      <c r="H595" s="19" t="e">
        <f>IF(#REF!=SUM(#REF!,#REF!),0,1)</f>
        <v>#REF!</v>
      </c>
    </row>
    <row r="596" spans="1:8" ht="12.75" x14ac:dyDescent="0.2">
      <c r="A596" s="16" t="e">
        <f t="shared" si="6"/>
        <v>#REF!</v>
      </c>
      <c r="B596" s="16">
        <v>18</v>
      </c>
      <c r="C596" s="16">
        <v>2</v>
      </c>
      <c r="D596" s="16">
        <v>2</v>
      </c>
      <c r="E596" s="3" t="s">
        <v>409</v>
      </c>
      <c r="H596" s="19" t="e">
        <f>IF(#REF!=SUM(#REF!,#REF!),0,1)</f>
        <v>#REF!</v>
      </c>
    </row>
    <row r="597" spans="1:8" ht="12.75" x14ac:dyDescent="0.2">
      <c r="A597" s="16" t="e">
        <f t="shared" si="6"/>
        <v>#REF!</v>
      </c>
      <c r="B597" s="16">
        <v>18</v>
      </c>
      <c r="C597" s="16">
        <v>3</v>
      </c>
      <c r="D597" s="16">
        <v>3</v>
      </c>
      <c r="E597" s="3" t="s">
        <v>410</v>
      </c>
      <c r="H597" s="19" t="e">
        <f>IF(#REF!=SUM(#REF!),0,1)</f>
        <v>#REF!</v>
      </c>
    </row>
    <row r="598" spans="1:8" ht="12.75" x14ac:dyDescent="0.2">
      <c r="A598" s="16" t="e">
        <f t="shared" si="6"/>
        <v>#REF!</v>
      </c>
      <c r="B598" s="16">
        <v>18</v>
      </c>
      <c r="C598" s="16">
        <v>4</v>
      </c>
      <c r="D598" s="16">
        <v>4</v>
      </c>
      <c r="E598" s="3" t="s">
        <v>411</v>
      </c>
      <c r="H598" s="19" t="e">
        <f>IF(#REF!=SUM(#REF!),0,1)</f>
        <v>#REF!</v>
      </c>
    </row>
    <row r="599" spans="1:8" ht="12.75" x14ac:dyDescent="0.2">
      <c r="A599" s="16" t="e">
        <f t="shared" si="6"/>
        <v>#REF!</v>
      </c>
      <c r="B599" s="16">
        <v>18</v>
      </c>
      <c r="C599" s="16">
        <v>5</v>
      </c>
      <c r="D599" s="16">
        <v>5</v>
      </c>
      <c r="E599" s="3" t="s">
        <v>412</v>
      </c>
      <c r="H599" s="16" t="e">
        <f>IF(OR(AND(#REF!=0,#REF!=0),AND(#REF!&gt;0,#REF!&gt;0)),0,1)</f>
        <v>#REF!</v>
      </c>
    </row>
    <row r="600" spans="1:8" ht="12.75" x14ac:dyDescent="0.2">
      <c r="A600" s="16" t="e">
        <f t="shared" si="6"/>
        <v>#REF!</v>
      </c>
      <c r="B600" s="16">
        <v>18</v>
      </c>
      <c r="C600" s="16">
        <v>6</v>
      </c>
      <c r="D600" s="16">
        <v>6</v>
      </c>
      <c r="E600" s="3" t="s">
        <v>413</v>
      </c>
      <c r="H600" s="16" t="e">
        <f>IF(OR(AND(#REF!=0,#REF!=0),AND(#REF!&gt;0,#REF!&gt;0)),0,1)</f>
        <v>#REF!</v>
      </c>
    </row>
    <row r="601" spans="1:8" ht="12.75" x14ac:dyDescent="0.2">
      <c r="A601" s="16" t="e">
        <f t="shared" si="6"/>
        <v>#REF!</v>
      </c>
      <c r="B601" s="16">
        <v>18</v>
      </c>
      <c r="C601" s="16">
        <v>7</v>
      </c>
      <c r="D601" s="16">
        <v>7</v>
      </c>
      <c r="E601" s="3" t="s">
        <v>414</v>
      </c>
      <c r="H601" s="16" t="e">
        <f>IF(OR(AND(#REF!=0,#REF!=0),AND(#REF!&gt;0,#REF!&gt;0)),0,1)</f>
        <v>#REF!</v>
      </c>
    </row>
    <row r="602" spans="1:8" ht="12.75" x14ac:dyDescent="0.2">
      <c r="A602" s="16" t="e">
        <f t="shared" si="6"/>
        <v>#REF!</v>
      </c>
      <c r="B602" s="16">
        <v>18</v>
      </c>
      <c r="C602" s="16">
        <v>8</v>
      </c>
      <c r="D602" s="16">
        <v>8</v>
      </c>
      <c r="E602" s="3" t="s">
        <v>415</v>
      </c>
      <c r="H602" s="16" t="e">
        <f>IF(OR(AND(#REF!=0,#REF!=0),AND(#REF!&gt;0,#REF!&gt;0)),0,1)</f>
        <v>#REF!</v>
      </c>
    </row>
    <row r="603" spans="1:8" ht="12.75" x14ac:dyDescent="0.2">
      <c r="A603" s="16" t="e">
        <f t="shared" si="6"/>
        <v>#REF!</v>
      </c>
      <c r="B603" s="16">
        <v>18</v>
      </c>
      <c r="C603" s="16">
        <v>9</v>
      </c>
      <c r="D603" s="16">
        <v>9</v>
      </c>
      <c r="E603" s="3" t="s">
        <v>416</v>
      </c>
      <c r="H603" s="16" t="e">
        <f>IF(OR(AND(#REF!=0,#REF!=0),AND(#REF!&gt;0,#REF!&gt;0)),0,1)</f>
        <v>#REF!</v>
      </c>
    </row>
    <row r="604" spans="1:8" ht="12.75" x14ac:dyDescent="0.2">
      <c r="A604" s="16" t="e">
        <f t="shared" si="6"/>
        <v>#REF!</v>
      </c>
      <c r="B604" s="16">
        <v>18</v>
      </c>
      <c r="C604" s="16">
        <v>10</v>
      </c>
      <c r="D604" s="16">
        <v>10</v>
      </c>
      <c r="E604" s="3" t="s">
        <v>417</v>
      </c>
      <c r="H604" s="16" t="e">
        <f>IF(OR(AND(#REF!=0,#REF!=0),AND(#REF!&gt;0,#REF!&gt;0)),0,1)</f>
        <v>#REF!</v>
      </c>
    </row>
    <row r="605" spans="1:8" ht="12.75" x14ac:dyDescent="0.2">
      <c r="A605" s="16" t="e">
        <f t="shared" si="6"/>
        <v>#REF!</v>
      </c>
      <c r="B605" s="16">
        <v>18</v>
      </c>
      <c r="C605" s="16">
        <v>11</v>
      </c>
      <c r="D605" s="16">
        <v>11</v>
      </c>
      <c r="E605" s="3" t="s">
        <v>418</v>
      </c>
      <c r="H605" s="16" t="e">
        <f>IF(OR(AND(#REF!=0,#REF!=0),AND(#REF!&gt;0,#REF!&gt;0)),0,1)</f>
        <v>#REF!</v>
      </c>
    </row>
    <row r="606" spans="1:8" ht="12.75" x14ac:dyDescent="0.2">
      <c r="A606" s="16" t="e">
        <f t="shared" si="6"/>
        <v>#REF!</v>
      </c>
      <c r="B606" s="16">
        <v>18</v>
      </c>
      <c r="C606" s="16">
        <v>12</v>
      </c>
      <c r="D606" s="16">
        <v>12</v>
      </c>
      <c r="E606" s="3" t="s">
        <v>419</v>
      </c>
      <c r="H606" s="16" t="e">
        <f>IF(OR(AND(#REF!=0,#REF!=0),AND(#REF!&gt;0,#REF!&gt;0)),0,1)</f>
        <v>#REF!</v>
      </c>
    </row>
    <row r="607" spans="1:8" ht="12.75" x14ac:dyDescent="0.2">
      <c r="A607" s="16" t="e">
        <f t="shared" si="6"/>
        <v>#REF!</v>
      </c>
      <c r="B607" s="16">
        <v>18</v>
      </c>
      <c r="C607" s="16">
        <v>13</v>
      </c>
      <c r="D607" s="16">
        <v>13</v>
      </c>
      <c r="E607" s="3" t="s">
        <v>420</v>
      </c>
      <c r="H607" s="16" t="e">
        <f>IF(OR(AND(#REF!=0,#REF!=0),AND(#REF!&gt;0,#REF!&gt;0)),0,1)</f>
        <v>#REF!</v>
      </c>
    </row>
    <row r="608" spans="1:8" ht="12.75" x14ac:dyDescent="0.2">
      <c r="A608" s="16" t="e">
        <f t="shared" si="6"/>
        <v>#REF!</v>
      </c>
      <c r="B608" s="16">
        <v>18</v>
      </c>
      <c r="C608" s="16">
        <v>14</v>
      </c>
      <c r="D608" s="16">
        <v>14</v>
      </c>
      <c r="E608" s="3" t="s">
        <v>421</v>
      </c>
      <c r="H608" s="16" t="e">
        <f>IF(OR(AND(#REF!=0,#REF!=0),AND(#REF!&gt;0,#REF!&gt;0)),0,1)</f>
        <v>#REF!</v>
      </c>
    </row>
    <row r="609" spans="1:8" ht="12.75" x14ac:dyDescent="0.2">
      <c r="A609" s="16" t="e">
        <f t="shared" si="6"/>
        <v>#REF!</v>
      </c>
      <c r="B609" s="16">
        <v>18</v>
      </c>
      <c r="C609" s="16">
        <v>15</v>
      </c>
      <c r="D609" s="16">
        <v>15</v>
      </c>
      <c r="E609" s="3" t="s">
        <v>422</v>
      </c>
      <c r="H609" s="16" t="e">
        <f>IF(OR(AND(#REF!=0,#REF!=0),AND(#REF!&gt;0,#REF!&gt;0)),0,1)</f>
        <v>#REF!</v>
      </c>
    </row>
    <row r="610" spans="1:8" ht="12.75" x14ac:dyDescent="0.2">
      <c r="A610" s="16" t="e">
        <f t="shared" si="6"/>
        <v>#REF!</v>
      </c>
      <c r="B610" s="16">
        <v>18</v>
      </c>
      <c r="C610" s="16">
        <v>16</v>
      </c>
      <c r="D610" s="16">
        <v>16</v>
      </c>
      <c r="E610" s="3" t="s">
        <v>423</v>
      </c>
      <c r="H610" s="16" t="e">
        <f>IF(OR(AND(#REF!=0,#REF!=0),AND(#REF!&gt;0,#REF!&gt;0)),0,1)</f>
        <v>#REF!</v>
      </c>
    </row>
    <row r="611" spans="1:8" ht="12.75" x14ac:dyDescent="0.2">
      <c r="A611" s="16" t="e">
        <f t="shared" si="6"/>
        <v>#REF!</v>
      </c>
      <c r="B611" s="16">
        <v>18</v>
      </c>
      <c r="C611" s="16">
        <v>17</v>
      </c>
      <c r="D611" s="16">
        <v>17</v>
      </c>
      <c r="E611" s="3" t="s">
        <v>424</v>
      </c>
      <c r="H611" s="16" t="e">
        <f>IF(OR(AND(#REF!=0,#REF!=0),AND(#REF!&gt;0,#REF!&gt;0)),0,1)</f>
        <v>#REF!</v>
      </c>
    </row>
    <row r="612" spans="1:8" ht="12.75" x14ac:dyDescent="0.2">
      <c r="A612" s="16" t="e">
        <f t="shared" si="6"/>
        <v>#REF!</v>
      </c>
      <c r="B612" s="16">
        <v>18</v>
      </c>
      <c r="C612" s="16">
        <v>18</v>
      </c>
      <c r="D612" s="16">
        <v>18</v>
      </c>
      <c r="E612" s="3" t="s">
        <v>425</v>
      </c>
      <c r="H612" s="16" t="e">
        <f>IF(OR(AND(#REF!=0,#REF!=0),AND(#REF!&gt;0,#REF!&gt;0)),0,1)</f>
        <v>#REF!</v>
      </c>
    </row>
    <row r="613" spans="1:8" ht="12.75" x14ac:dyDescent="0.2">
      <c r="A613" s="16" t="e">
        <f t="shared" si="6"/>
        <v>#REF!</v>
      </c>
      <c r="B613" s="16">
        <v>18</v>
      </c>
      <c r="C613" s="16">
        <v>19</v>
      </c>
      <c r="D613" s="16">
        <v>19</v>
      </c>
      <c r="E613" s="3" t="s">
        <v>426</v>
      </c>
      <c r="H613" s="16" t="e">
        <f>IF(OR(AND(#REF!=0,#REF!=0),AND(#REF!&gt;0,#REF!&gt;0)),0,1)</f>
        <v>#REF!</v>
      </c>
    </row>
    <row r="614" spans="1:8" ht="12.75" x14ac:dyDescent="0.2">
      <c r="A614" s="16" t="e">
        <f t="shared" si="6"/>
        <v>#REF!</v>
      </c>
      <c r="B614" s="16">
        <v>18</v>
      </c>
      <c r="C614" s="16">
        <v>20</v>
      </c>
      <c r="D614" s="16">
        <v>20</v>
      </c>
      <c r="E614" s="3" t="s">
        <v>427</v>
      </c>
      <c r="H614" s="16" t="e">
        <f>IF(OR(AND(#REF!=0,#REF!=0),AND(#REF!&gt;0,#REF!&gt;0)),0,1)</f>
        <v>#REF!</v>
      </c>
    </row>
    <row r="615" spans="1:8" ht="12.75" x14ac:dyDescent="0.2">
      <c r="A615" s="16" t="e">
        <f t="shared" si="6"/>
        <v>#REF!</v>
      </c>
      <c r="B615" s="16">
        <v>18</v>
      </c>
      <c r="C615" s="16">
        <v>21</v>
      </c>
      <c r="D615" s="16">
        <v>21</v>
      </c>
      <c r="E615" s="3" t="s">
        <v>428</v>
      </c>
      <c r="H615" s="16" t="e">
        <f>IF(OR(AND(#REF!=0,#REF!=0),AND(#REF!&gt;0,#REF!&gt;0)),0,1)</f>
        <v>#REF!</v>
      </c>
    </row>
    <row r="616" spans="1:8" ht="12.75" x14ac:dyDescent="0.2">
      <c r="A616" s="18" t="e">
        <f t="shared" si="6"/>
        <v>#REF!</v>
      </c>
      <c r="B616" s="18">
        <v>19</v>
      </c>
      <c r="C616" s="18">
        <v>0</v>
      </c>
      <c r="D616" s="18">
        <v>0</v>
      </c>
      <c r="E616" s="18" t="e">
        <f>CONCATENATE("Количество ошибок в разделе 19: ",H616)</f>
        <v>#REF!</v>
      </c>
      <c r="F616" s="18"/>
      <c r="G616" s="18"/>
      <c r="H616" s="20" t="e">
        <f>SUM(H617:H620)</f>
        <v>#REF!</v>
      </c>
    </row>
    <row r="617" spans="1:8" ht="12.75" x14ac:dyDescent="0.2">
      <c r="A617" s="16" t="e">
        <f t="shared" si="6"/>
        <v>#REF!</v>
      </c>
      <c r="B617" s="16">
        <v>19</v>
      </c>
      <c r="C617" s="16">
        <v>1</v>
      </c>
      <c r="D617" s="16">
        <v>1</v>
      </c>
      <c r="E617" s="3" t="s">
        <v>262</v>
      </c>
      <c r="H617" s="19" t="e">
        <f>IF(#REF!=SUM(#REF!),0,1)</f>
        <v>#REF!</v>
      </c>
    </row>
    <row r="618" spans="1:8" ht="12.75" x14ac:dyDescent="0.2">
      <c r="A618" s="16" t="e">
        <f t="shared" si="6"/>
        <v>#REF!</v>
      </c>
      <c r="B618" s="16">
        <v>19</v>
      </c>
      <c r="C618" s="16">
        <v>1</v>
      </c>
      <c r="D618" s="16">
        <v>2</v>
      </c>
      <c r="E618" s="3" t="s">
        <v>263</v>
      </c>
      <c r="H618" s="19" t="e">
        <f>IF(#REF!=SUM(#REF!),0,1)</f>
        <v>#REF!</v>
      </c>
    </row>
    <row r="619" spans="1:8" ht="12.75" x14ac:dyDescent="0.2">
      <c r="A619" s="16" t="e">
        <f t="shared" si="6"/>
        <v>#REF!</v>
      </c>
      <c r="B619" s="16">
        <v>19</v>
      </c>
      <c r="C619" s="16">
        <v>1</v>
      </c>
      <c r="D619" s="16">
        <v>3</v>
      </c>
      <c r="E619" s="3" t="s">
        <v>264</v>
      </c>
      <c r="H619" s="19" t="e">
        <f>IF(#REF!=SUM(#REF!),0,1)</f>
        <v>#REF!</v>
      </c>
    </row>
    <row r="620" spans="1:8" ht="12.75" x14ac:dyDescent="0.2">
      <c r="A620" s="16" t="e">
        <f t="shared" si="6"/>
        <v>#REF!</v>
      </c>
      <c r="B620" s="16">
        <v>19</v>
      </c>
      <c r="C620" s="16">
        <v>1</v>
      </c>
      <c r="D620" s="16">
        <v>4</v>
      </c>
      <c r="E620" s="3" t="s">
        <v>265</v>
      </c>
      <c r="H620" s="19" t="e">
        <f>IF(#REF!=SUM(#REF!),0,1)</f>
        <v>#REF!</v>
      </c>
    </row>
    <row r="621" spans="1:8" ht="12.75" x14ac:dyDescent="0.2">
      <c r="A621" s="18" t="e">
        <f t="shared" si="6"/>
        <v>#REF!</v>
      </c>
      <c r="B621" s="18">
        <v>20</v>
      </c>
      <c r="C621" s="18">
        <v>0</v>
      </c>
      <c r="D621" s="18">
        <v>0</v>
      </c>
      <c r="E621" s="18" t="e">
        <f>CONCATENATE("Количество ошибок в разделе 20: ",H621)</f>
        <v>#REF!</v>
      </c>
      <c r="F621" s="18"/>
      <c r="G621" s="18"/>
      <c r="H621" s="20" t="e">
        <f>SUM(H622:H677)</f>
        <v>#REF!</v>
      </c>
    </row>
    <row r="622" spans="1:8" ht="12.75" x14ac:dyDescent="0.2">
      <c r="A622" s="16" t="e">
        <f t="shared" si="6"/>
        <v>#REF!</v>
      </c>
      <c r="B622" s="16">
        <v>20</v>
      </c>
      <c r="C622" s="16">
        <v>1</v>
      </c>
      <c r="D622" s="16">
        <v>1</v>
      </c>
      <c r="E622" s="3" t="s">
        <v>429</v>
      </c>
      <c r="H622" s="19" t="e">
        <f>IF(#REF!=SUM(#REF!),0,1)</f>
        <v>#REF!</v>
      </c>
    </row>
    <row r="623" spans="1:8" ht="12.75" x14ac:dyDescent="0.2">
      <c r="A623" s="16" t="e">
        <f t="shared" si="6"/>
        <v>#REF!</v>
      </c>
      <c r="B623" s="16">
        <v>20</v>
      </c>
      <c r="C623" s="16">
        <v>2</v>
      </c>
      <c r="D623" s="16">
        <v>2</v>
      </c>
      <c r="E623" s="3" t="s">
        <v>430</v>
      </c>
      <c r="H623" s="19" t="e">
        <f>IF(#REF!=SUM(#REF!),0,1)</f>
        <v>#REF!</v>
      </c>
    </row>
    <row r="624" spans="1:8" ht="12.75" x14ac:dyDescent="0.2">
      <c r="A624" s="16" t="e">
        <f t="shared" si="6"/>
        <v>#REF!</v>
      </c>
      <c r="B624" s="16">
        <v>20</v>
      </c>
      <c r="C624" s="16">
        <v>3</v>
      </c>
      <c r="D624" s="16">
        <v>3</v>
      </c>
      <c r="E624" s="3" t="s">
        <v>431</v>
      </c>
      <c r="H624" s="19" t="e">
        <f>IF(#REF!=SUM(#REF!),0,1)</f>
        <v>#REF!</v>
      </c>
    </row>
    <row r="625" spans="1:11" ht="12.75" x14ac:dyDescent="0.2">
      <c r="A625" s="16" t="e">
        <f t="shared" si="6"/>
        <v>#REF!</v>
      </c>
      <c r="B625" s="16">
        <v>20</v>
      </c>
      <c r="C625" s="16">
        <v>4</v>
      </c>
      <c r="D625" s="16">
        <v>4</v>
      </c>
      <c r="E625" s="3" t="s">
        <v>432</v>
      </c>
      <c r="H625" s="19" t="e">
        <f>IF(#REF!=SUM(#REF!),0,1)</f>
        <v>#REF!</v>
      </c>
    </row>
    <row r="626" spans="1:11" ht="12.75" x14ac:dyDescent="0.2">
      <c r="A626" s="16" t="e">
        <f t="shared" si="6"/>
        <v>#REF!</v>
      </c>
      <c r="B626" s="16">
        <v>20</v>
      </c>
      <c r="C626" s="16">
        <v>5</v>
      </c>
      <c r="D626" s="16">
        <v>5</v>
      </c>
      <c r="E626" s="3" t="s">
        <v>433</v>
      </c>
      <c r="H626" s="19" t="e">
        <f>IF(#REF!=SUM(#REF!),0,1)</f>
        <v>#REF!</v>
      </c>
    </row>
    <row r="627" spans="1:11" ht="12.75" x14ac:dyDescent="0.2">
      <c r="A627" s="16" t="e">
        <f t="shared" si="6"/>
        <v>#REF!</v>
      </c>
      <c r="B627" s="16">
        <v>20</v>
      </c>
      <c r="C627" s="16">
        <v>6</v>
      </c>
      <c r="D627" s="16">
        <v>6</v>
      </c>
      <c r="E627" s="3" t="s">
        <v>434</v>
      </c>
      <c r="H627" s="19" t="e">
        <f>IF(#REF!=SUM(#REF!),0,1)</f>
        <v>#REF!</v>
      </c>
    </row>
    <row r="628" spans="1:11" ht="12.75" x14ac:dyDescent="0.2">
      <c r="A628" s="16" t="e">
        <f t="shared" si="6"/>
        <v>#REF!</v>
      </c>
      <c r="B628" s="16">
        <v>20</v>
      </c>
      <c r="C628" s="16">
        <v>7</v>
      </c>
      <c r="D628" s="16">
        <v>7</v>
      </c>
      <c r="E628" s="3" t="s">
        <v>435</v>
      </c>
      <c r="H628" s="19" t="e">
        <f>IF(#REF!=SUM(#REF!),0,1)</f>
        <v>#REF!</v>
      </c>
    </row>
    <row r="629" spans="1:11" ht="12.75" x14ac:dyDescent="0.2">
      <c r="A629" s="16" t="e">
        <f t="shared" si="6"/>
        <v>#REF!</v>
      </c>
      <c r="B629" s="16">
        <v>20</v>
      </c>
      <c r="C629" s="16">
        <v>8</v>
      </c>
      <c r="D629" s="16">
        <v>8</v>
      </c>
      <c r="E629" s="3" t="s">
        <v>436</v>
      </c>
      <c r="H629" s="19" t="e">
        <f>IF(#REF!=SUM(#REF!),0,1)</f>
        <v>#REF!</v>
      </c>
    </row>
    <row r="630" spans="1:11" ht="12.75" x14ac:dyDescent="0.2">
      <c r="A630" s="16" t="e">
        <f t="shared" si="6"/>
        <v>#REF!</v>
      </c>
      <c r="B630" s="16">
        <v>20</v>
      </c>
      <c r="C630" s="16">
        <v>9</v>
      </c>
      <c r="D630" s="16">
        <v>9</v>
      </c>
      <c r="E630" s="3" t="s">
        <v>437</v>
      </c>
      <c r="H630" s="19" t="e">
        <f>IF(#REF!=SUM(#REF!),0,1)</f>
        <v>#REF!</v>
      </c>
      <c r="K630" s="19"/>
    </row>
    <row r="631" spans="1:11" ht="12.75" x14ac:dyDescent="0.2">
      <c r="A631" s="16" t="e">
        <f t="shared" si="6"/>
        <v>#REF!</v>
      </c>
      <c r="B631" s="16">
        <v>20</v>
      </c>
      <c r="C631" s="16">
        <v>10</v>
      </c>
      <c r="D631" s="16">
        <v>10</v>
      </c>
      <c r="E631" s="3" t="s">
        <v>438</v>
      </c>
      <c r="H631" s="19" t="e">
        <f>IF(#REF!=SUM(#REF!),0,1)</f>
        <v>#REF!</v>
      </c>
    </row>
    <row r="632" spans="1:11" ht="12.75" x14ac:dyDescent="0.2">
      <c r="A632" s="16" t="e">
        <f t="shared" si="6"/>
        <v>#REF!</v>
      </c>
      <c r="B632" s="16">
        <v>20</v>
      </c>
      <c r="C632" s="16">
        <v>11</v>
      </c>
      <c r="D632" s="16">
        <v>11</v>
      </c>
      <c r="E632" s="3" t="s">
        <v>439</v>
      </c>
      <c r="H632" s="19" t="e">
        <f>IF(#REF!=SUM(#REF!),0,1)</f>
        <v>#REF!</v>
      </c>
    </row>
    <row r="633" spans="1:11" ht="12.75" x14ac:dyDescent="0.2">
      <c r="A633" s="16" t="e">
        <f t="shared" si="6"/>
        <v>#REF!</v>
      </c>
      <c r="B633" s="16">
        <v>20</v>
      </c>
      <c r="C633" s="16">
        <v>12</v>
      </c>
      <c r="D633" s="16">
        <v>12</v>
      </c>
      <c r="E633" s="3" t="s">
        <v>440</v>
      </c>
      <c r="H633" s="19" t="e">
        <f>IF(#REF!=SUM(#REF!),0,1)</f>
        <v>#REF!</v>
      </c>
    </row>
    <row r="634" spans="1:11" ht="12.75" x14ac:dyDescent="0.2">
      <c r="A634" s="16" t="e">
        <f t="shared" si="6"/>
        <v>#REF!</v>
      </c>
      <c r="B634" s="16">
        <v>20</v>
      </c>
      <c r="C634" s="16">
        <v>13</v>
      </c>
      <c r="D634" s="16">
        <v>13</v>
      </c>
      <c r="E634" s="3" t="s">
        <v>441</v>
      </c>
      <c r="H634" s="19" t="e">
        <f>IF(#REF!=SUM(#REF!),0,1)</f>
        <v>#REF!</v>
      </c>
    </row>
    <row r="635" spans="1:11" ht="12.75" x14ac:dyDescent="0.2">
      <c r="A635" s="16" t="e">
        <f t="shared" si="6"/>
        <v>#REF!</v>
      </c>
      <c r="B635" s="16">
        <v>20</v>
      </c>
      <c r="C635" s="16">
        <v>14</v>
      </c>
      <c r="D635" s="16">
        <v>14</v>
      </c>
      <c r="E635" s="3" t="s">
        <v>442</v>
      </c>
      <c r="H635" s="19" t="e">
        <f>IF(#REF!=SUM(#REF!),0,1)</f>
        <v>#REF!</v>
      </c>
    </row>
    <row r="636" spans="1:11" ht="12.75" x14ac:dyDescent="0.2">
      <c r="A636" s="16" t="e">
        <f t="shared" si="6"/>
        <v>#REF!</v>
      </c>
      <c r="B636" s="16">
        <v>20</v>
      </c>
      <c r="C636" s="16">
        <v>15</v>
      </c>
      <c r="D636" s="16">
        <v>15</v>
      </c>
      <c r="E636" s="3" t="s">
        <v>443</v>
      </c>
      <c r="H636" s="19" t="e">
        <f>IF(#REF!=SUM(#REF!),0,1)</f>
        <v>#REF!</v>
      </c>
    </row>
    <row r="637" spans="1:11" ht="12.75" x14ac:dyDescent="0.2">
      <c r="A637" s="16" t="e">
        <f t="shared" si="6"/>
        <v>#REF!</v>
      </c>
      <c r="B637" s="16">
        <v>20</v>
      </c>
      <c r="C637" s="16">
        <v>16</v>
      </c>
      <c r="D637" s="16">
        <v>16</v>
      </c>
      <c r="E637" s="3" t="s">
        <v>444</v>
      </c>
      <c r="H637" s="19" t="e">
        <f>IF(#REF!=SUM(#REF!),0,1)</f>
        <v>#REF!</v>
      </c>
    </row>
    <row r="638" spans="1:11" ht="12.75" x14ac:dyDescent="0.2">
      <c r="A638" s="16" t="e">
        <f t="shared" si="6"/>
        <v>#REF!</v>
      </c>
      <c r="B638" s="16">
        <v>20</v>
      </c>
      <c r="C638" s="16">
        <v>17</v>
      </c>
      <c r="D638" s="16">
        <v>17</v>
      </c>
      <c r="E638" s="3" t="s">
        <v>445</v>
      </c>
      <c r="H638" s="19" t="e">
        <f>IF(#REF!=SUM(#REF!),0,1)</f>
        <v>#REF!</v>
      </c>
    </row>
    <row r="639" spans="1:11" ht="12.75" x14ac:dyDescent="0.2">
      <c r="A639" s="16" t="e">
        <f t="shared" si="6"/>
        <v>#REF!</v>
      </c>
      <c r="B639" s="16">
        <v>20</v>
      </c>
      <c r="C639" s="16">
        <v>18</v>
      </c>
      <c r="D639" s="16">
        <v>18</v>
      </c>
      <c r="E639" s="3" t="s">
        <v>446</v>
      </c>
      <c r="H639" s="19" t="e">
        <f>IF(#REF!=SUM(#REF!),0,1)</f>
        <v>#REF!</v>
      </c>
    </row>
    <row r="640" spans="1:11" ht="12.75" x14ac:dyDescent="0.2">
      <c r="A640" s="16" t="e">
        <f t="shared" si="6"/>
        <v>#REF!</v>
      </c>
      <c r="B640" s="16">
        <v>20</v>
      </c>
      <c r="C640" s="16">
        <v>19</v>
      </c>
      <c r="D640" s="16">
        <v>19</v>
      </c>
      <c r="E640" s="3" t="s">
        <v>447</v>
      </c>
      <c r="H640" s="19" t="e">
        <f>IF(#REF!=SUM(#REF!),0,1)</f>
        <v>#REF!</v>
      </c>
    </row>
    <row r="641" spans="1:8" ht="12.75" x14ac:dyDescent="0.2">
      <c r="A641" s="16" t="e">
        <f t="shared" si="6"/>
        <v>#REF!</v>
      </c>
      <c r="B641" s="16">
        <v>20</v>
      </c>
      <c r="C641" s="16">
        <v>20</v>
      </c>
      <c r="D641" s="16">
        <v>20</v>
      </c>
      <c r="E641" s="3" t="s">
        <v>448</v>
      </c>
      <c r="H641" s="19" t="e">
        <f>IF(#REF!=SUM(#REF!),0,1)</f>
        <v>#REF!</v>
      </c>
    </row>
    <row r="642" spans="1:8" ht="12.75" x14ac:dyDescent="0.2">
      <c r="A642" s="16" t="e">
        <f t="shared" si="6"/>
        <v>#REF!</v>
      </c>
      <c r="B642" s="16">
        <v>20</v>
      </c>
      <c r="C642" s="16">
        <v>21</v>
      </c>
      <c r="D642" s="16">
        <v>21</v>
      </c>
      <c r="E642" s="3" t="s">
        <v>449</v>
      </c>
      <c r="H642" s="19" t="e">
        <f>IF(#REF!=SUM(#REF!),0,1)</f>
        <v>#REF!</v>
      </c>
    </row>
    <row r="643" spans="1:8" ht="12.75" x14ac:dyDescent="0.2">
      <c r="A643" s="16" t="e">
        <f t="shared" si="6"/>
        <v>#REF!</v>
      </c>
      <c r="B643" s="16">
        <v>20</v>
      </c>
      <c r="C643" s="16">
        <v>22</v>
      </c>
      <c r="D643" s="16">
        <v>22</v>
      </c>
      <c r="E643" s="3" t="s">
        <v>450</v>
      </c>
      <c r="H643" s="19" t="e">
        <f>IF(#REF!=SUM(#REF!),0,1)</f>
        <v>#REF!</v>
      </c>
    </row>
    <row r="644" spans="1:8" ht="12.75" x14ac:dyDescent="0.2">
      <c r="A644" s="16" t="e">
        <f t="shared" si="6"/>
        <v>#REF!</v>
      </c>
      <c r="B644" s="16">
        <v>20</v>
      </c>
      <c r="C644" s="16">
        <v>23</v>
      </c>
      <c r="D644" s="16">
        <v>23</v>
      </c>
      <c r="E644" s="3" t="s">
        <v>451</v>
      </c>
      <c r="H644" s="19" t="e">
        <f>IF(#REF!=SUM(#REF!),0,1)</f>
        <v>#REF!</v>
      </c>
    </row>
    <row r="645" spans="1:8" ht="12.75" x14ac:dyDescent="0.2">
      <c r="A645" s="16" t="e">
        <f t="shared" si="6"/>
        <v>#REF!</v>
      </c>
      <c r="B645" s="16">
        <v>20</v>
      </c>
      <c r="C645" s="16">
        <v>24</v>
      </c>
      <c r="D645" s="16">
        <v>24</v>
      </c>
      <c r="E645" s="3" t="s">
        <v>452</v>
      </c>
      <c r="H645" s="19" t="e">
        <f>IF(#REF!=SUM(#REF!),0,1)</f>
        <v>#REF!</v>
      </c>
    </row>
    <row r="646" spans="1:8" ht="12.75" x14ac:dyDescent="0.2">
      <c r="A646" s="16" t="e">
        <f t="shared" si="6"/>
        <v>#REF!</v>
      </c>
      <c r="B646" s="16">
        <v>20</v>
      </c>
      <c r="C646" s="16">
        <v>25</v>
      </c>
      <c r="D646" s="16">
        <v>25</v>
      </c>
      <c r="E646" s="3" t="s">
        <v>453</v>
      </c>
      <c r="H646" s="19" t="e">
        <f>IF(#REF!=SUM(#REF!),0,1)</f>
        <v>#REF!</v>
      </c>
    </row>
    <row r="647" spans="1:8" ht="12.75" x14ac:dyDescent="0.2">
      <c r="A647" s="16" t="e">
        <f t="shared" si="6"/>
        <v>#REF!</v>
      </c>
      <c r="B647" s="16">
        <v>20</v>
      </c>
      <c r="C647" s="16">
        <v>26</v>
      </c>
      <c r="D647" s="16">
        <v>26</v>
      </c>
      <c r="E647" s="3" t="s">
        <v>454</v>
      </c>
      <c r="H647" s="19" t="e">
        <f>IF(#REF!=SUM(#REF!),0,1)</f>
        <v>#REF!</v>
      </c>
    </row>
    <row r="648" spans="1:8" ht="12.75" x14ac:dyDescent="0.2">
      <c r="A648" s="16" t="e">
        <f t="shared" si="6"/>
        <v>#REF!</v>
      </c>
      <c r="B648" s="16">
        <v>20</v>
      </c>
      <c r="C648" s="16">
        <v>27</v>
      </c>
      <c r="D648" s="16">
        <v>27</v>
      </c>
      <c r="E648" s="3" t="s">
        <v>455</v>
      </c>
      <c r="H648" s="19" t="e">
        <f>IF(#REF!&lt;=#REF!,0,1)</f>
        <v>#REF!</v>
      </c>
    </row>
    <row r="649" spans="1:8" ht="12.75" x14ac:dyDescent="0.2">
      <c r="A649" s="16" t="e">
        <f t="shared" si="6"/>
        <v>#REF!</v>
      </c>
      <c r="B649" s="16">
        <v>20</v>
      </c>
      <c r="C649" s="16">
        <v>28</v>
      </c>
      <c r="D649" s="16">
        <v>28</v>
      </c>
      <c r="E649" s="3" t="s">
        <v>456</v>
      </c>
      <c r="H649" s="19" t="e">
        <f>IF(#REF!&lt;=#REF!,0,1)</f>
        <v>#REF!</v>
      </c>
    </row>
    <row r="650" spans="1:8" ht="12.75" x14ac:dyDescent="0.2">
      <c r="A650" s="16" t="e">
        <f t="shared" si="6"/>
        <v>#REF!</v>
      </c>
      <c r="B650" s="16">
        <v>20</v>
      </c>
      <c r="C650" s="16">
        <v>29</v>
      </c>
      <c r="D650" s="16">
        <v>29</v>
      </c>
      <c r="E650" s="3" t="s">
        <v>457</v>
      </c>
      <c r="H650" s="19" t="e">
        <f>IF(#REF!&lt;=#REF!,0,1)</f>
        <v>#REF!</v>
      </c>
    </row>
    <row r="651" spans="1:8" ht="12.75" x14ac:dyDescent="0.2">
      <c r="A651" s="16" t="e">
        <f t="shared" si="6"/>
        <v>#REF!</v>
      </c>
      <c r="B651" s="16">
        <v>20</v>
      </c>
      <c r="C651" s="16">
        <v>30</v>
      </c>
      <c r="D651" s="16">
        <v>30</v>
      </c>
      <c r="E651" s="3" t="s">
        <v>458</v>
      </c>
      <c r="H651" s="19" t="e">
        <f>IF(#REF!&lt;=#REF!,0,1)</f>
        <v>#REF!</v>
      </c>
    </row>
    <row r="652" spans="1:8" ht="12.75" x14ac:dyDescent="0.2">
      <c r="A652" s="16" t="e">
        <f t="shared" si="6"/>
        <v>#REF!</v>
      </c>
      <c r="B652" s="16">
        <v>20</v>
      </c>
      <c r="C652" s="16">
        <v>31</v>
      </c>
      <c r="D652" s="16">
        <v>31</v>
      </c>
      <c r="E652" s="3" t="s">
        <v>459</v>
      </c>
      <c r="H652" s="19" t="e">
        <f>IF(#REF!&lt;=#REF!,0,1)</f>
        <v>#REF!</v>
      </c>
    </row>
    <row r="653" spans="1:8" ht="12.75" x14ac:dyDescent="0.2">
      <c r="A653" s="16" t="e">
        <f t="shared" si="6"/>
        <v>#REF!</v>
      </c>
      <c r="B653" s="16">
        <v>20</v>
      </c>
      <c r="C653" s="16">
        <v>32</v>
      </c>
      <c r="D653" s="16">
        <v>32</v>
      </c>
      <c r="E653" s="3" t="s">
        <v>460</v>
      </c>
      <c r="H653" s="19" t="e">
        <f>IF(#REF!&lt;=#REF!,0,1)</f>
        <v>#REF!</v>
      </c>
    </row>
    <row r="654" spans="1:8" ht="12.75" x14ac:dyDescent="0.2">
      <c r="A654" s="16" t="e">
        <f t="shared" si="6"/>
        <v>#REF!</v>
      </c>
      <c r="B654" s="16">
        <v>20</v>
      </c>
      <c r="C654" s="16">
        <v>33</v>
      </c>
      <c r="D654" s="16">
        <v>33</v>
      </c>
      <c r="E654" s="3" t="s">
        <v>461</v>
      </c>
      <c r="H654" s="19" t="e">
        <f>IF(#REF!&lt;=#REF!,0,1)</f>
        <v>#REF!</v>
      </c>
    </row>
    <row r="655" spans="1:8" ht="12.75" x14ac:dyDescent="0.2">
      <c r="A655" s="16" t="e">
        <f t="shared" si="6"/>
        <v>#REF!</v>
      </c>
      <c r="B655" s="16">
        <v>20</v>
      </c>
      <c r="C655" s="16">
        <v>34</v>
      </c>
      <c r="D655" s="16">
        <v>34</v>
      </c>
      <c r="E655" s="3" t="s">
        <v>462</v>
      </c>
      <c r="H655" s="19" t="e">
        <f>IF(#REF!&lt;=#REF!,0,1)</f>
        <v>#REF!</v>
      </c>
    </row>
    <row r="656" spans="1:8" ht="12.75" x14ac:dyDescent="0.2">
      <c r="A656" s="16" t="e">
        <f t="shared" si="6"/>
        <v>#REF!</v>
      </c>
      <c r="B656" s="16">
        <v>20</v>
      </c>
      <c r="C656" s="16">
        <v>35</v>
      </c>
      <c r="D656" s="16">
        <v>35</v>
      </c>
      <c r="E656" s="3" t="s">
        <v>463</v>
      </c>
      <c r="H656" s="19" t="e">
        <f>IF(#REF!&lt;=#REF!,0,1)</f>
        <v>#REF!</v>
      </c>
    </row>
    <row r="657" spans="1:8" ht="12.75" x14ac:dyDescent="0.2">
      <c r="A657" s="16" t="e">
        <f t="shared" si="6"/>
        <v>#REF!</v>
      </c>
      <c r="B657" s="16">
        <v>20</v>
      </c>
      <c r="C657" s="16">
        <v>36</v>
      </c>
      <c r="D657" s="16">
        <v>36</v>
      </c>
      <c r="E657" s="3" t="s">
        <v>464</v>
      </c>
      <c r="H657" s="19" t="e">
        <f>IF(#REF!&lt;=#REF!,0,1)</f>
        <v>#REF!</v>
      </c>
    </row>
    <row r="658" spans="1:8" ht="12.75" x14ac:dyDescent="0.2">
      <c r="A658" s="16" t="e">
        <f t="shared" si="6"/>
        <v>#REF!</v>
      </c>
      <c r="B658" s="16">
        <v>20</v>
      </c>
      <c r="C658" s="16">
        <v>37</v>
      </c>
      <c r="D658" s="16">
        <v>37</v>
      </c>
      <c r="E658" s="3" t="s">
        <v>465</v>
      </c>
      <c r="H658" s="19" t="e">
        <f>IF(#REF!&lt;=#REF!,0,1)</f>
        <v>#REF!</v>
      </c>
    </row>
    <row r="659" spans="1:8" ht="12.75" x14ac:dyDescent="0.2">
      <c r="A659" s="16" t="e">
        <f t="shared" si="6"/>
        <v>#REF!</v>
      </c>
      <c r="B659" s="16">
        <v>20</v>
      </c>
      <c r="C659" s="16">
        <v>38</v>
      </c>
      <c r="D659" s="16">
        <v>38</v>
      </c>
      <c r="E659" s="3" t="s">
        <v>466</v>
      </c>
      <c r="H659" s="19" t="e">
        <f>IF(#REF!&lt;=#REF!,0,1)</f>
        <v>#REF!</v>
      </c>
    </row>
    <row r="660" spans="1:8" ht="12.75" x14ac:dyDescent="0.2">
      <c r="A660" s="16" t="e">
        <f t="shared" si="6"/>
        <v>#REF!</v>
      </c>
      <c r="B660" s="16">
        <v>20</v>
      </c>
      <c r="C660" s="16">
        <v>39</v>
      </c>
      <c r="D660" s="16">
        <v>39</v>
      </c>
      <c r="E660" s="3" t="s">
        <v>467</v>
      </c>
      <c r="H660" s="19" t="e">
        <f>IF(#REF!&lt;=#REF!,0,1)</f>
        <v>#REF!</v>
      </c>
    </row>
    <row r="661" spans="1:8" ht="12.75" x14ac:dyDescent="0.2">
      <c r="A661" s="16" t="e">
        <f t="shared" si="6"/>
        <v>#REF!</v>
      </c>
      <c r="B661" s="16">
        <v>20</v>
      </c>
      <c r="C661" s="16">
        <v>40</v>
      </c>
      <c r="D661" s="16">
        <v>40</v>
      </c>
      <c r="E661" s="3" t="s">
        <v>468</v>
      </c>
      <c r="H661" s="19" t="e">
        <f>IF(#REF!&lt;=#REF!,0,1)</f>
        <v>#REF!</v>
      </c>
    </row>
    <row r="662" spans="1:8" ht="12.75" x14ac:dyDescent="0.2">
      <c r="A662" s="16" t="e">
        <f t="shared" si="6"/>
        <v>#REF!</v>
      </c>
      <c r="B662" s="16">
        <v>20</v>
      </c>
      <c r="C662" s="16">
        <v>41</v>
      </c>
      <c r="D662" s="16">
        <v>41</v>
      </c>
      <c r="E662" s="3" t="s">
        <v>469</v>
      </c>
      <c r="H662" s="19" t="e">
        <f>IF(#REF!&lt;=#REF!,0,1)</f>
        <v>#REF!</v>
      </c>
    </row>
    <row r="663" spans="1:8" ht="12.75" x14ac:dyDescent="0.2">
      <c r="A663" s="16" t="e">
        <f t="shared" si="6"/>
        <v>#REF!</v>
      </c>
      <c r="B663" s="16">
        <v>20</v>
      </c>
      <c r="C663" s="16">
        <v>42</v>
      </c>
      <c r="D663" s="16">
        <v>42</v>
      </c>
      <c r="E663" s="3" t="s">
        <v>476</v>
      </c>
      <c r="H663" s="19" t="e">
        <f>IF(#REF!&lt;=#REF!,0,1)</f>
        <v>#REF!</v>
      </c>
    </row>
    <row r="664" spans="1:8" ht="12.75" x14ac:dyDescent="0.2">
      <c r="A664" s="16" t="e">
        <f t="shared" si="6"/>
        <v>#REF!</v>
      </c>
      <c r="B664" s="16">
        <v>20</v>
      </c>
      <c r="C664" s="16">
        <v>43</v>
      </c>
      <c r="D664" s="16">
        <v>43</v>
      </c>
      <c r="E664" s="3" t="s">
        <v>477</v>
      </c>
      <c r="H664" s="19" t="e">
        <f>IF(#REF!&lt;=#REF!,0,1)</f>
        <v>#REF!</v>
      </c>
    </row>
    <row r="665" spans="1:8" ht="12.75" x14ac:dyDescent="0.2">
      <c r="A665" s="16" t="e">
        <f t="shared" si="6"/>
        <v>#REF!</v>
      </c>
      <c r="B665" s="16">
        <v>20</v>
      </c>
      <c r="C665" s="16">
        <v>44</v>
      </c>
      <c r="D665" s="16">
        <v>44</v>
      </c>
      <c r="E665" s="3" t="s">
        <v>478</v>
      </c>
      <c r="H665" s="19" t="e">
        <f>IF(#REF!&lt;=#REF!,0,1)</f>
        <v>#REF!</v>
      </c>
    </row>
    <row r="666" spans="1:8" ht="12.75" x14ac:dyDescent="0.2">
      <c r="A666" s="16" t="e">
        <f t="shared" si="6"/>
        <v>#REF!</v>
      </c>
      <c r="B666" s="16">
        <v>20</v>
      </c>
      <c r="C666" s="16">
        <v>45</v>
      </c>
      <c r="D666" s="16">
        <v>45</v>
      </c>
      <c r="E666" s="3" t="s">
        <v>479</v>
      </c>
      <c r="H666" s="19" t="e">
        <f>IF(#REF!&lt;=#REF!,0,1)</f>
        <v>#REF!</v>
      </c>
    </row>
    <row r="667" spans="1:8" ht="12.75" x14ac:dyDescent="0.2">
      <c r="A667" s="16" t="e">
        <f t="shared" si="6"/>
        <v>#REF!</v>
      </c>
      <c r="B667" s="16">
        <v>20</v>
      </c>
      <c r="C667" s="16">
        <v>46</v>
      </c>
      <c r="D667" s="16">
        <v>46</v>
      </c>
      <c r="E667" s="3" t="s">
        <v>480</v>
      </c>
      <c r="H667" s="19" t="e">
        <f>IF(#REF!&lt;=#REF!,0,1)</f>
        <v>#REF!</v>
      </c>
    </row>
    <row r="668" spans="1:8" ht="12.75" x14ac:dyDescent="0.2">
      <c r="A668" s="16" t="e">
        <f t="shared" si="6"/>
        <v>#REF!</v>
      </c>
      <c r="B668" s="16">
        <v>20</v>
      </c>
      <c r="C668" s="16">
        <v>47</v>
      </c>
      <c r="D668" s="16">
        <v>47</v>
      </c>
      <c r="E668" s="3" t="s">
        <v>481</v>
      </c>
      <c r="H668" s="19" t="e">
        <f>IF(#REF!&lt;=#REF!,0,1)</f>
        <v>#REF!</v>
      </c>
    </row>
    <row r="669" spans="1:8" ht="12.75" x14ac:dyDescent="0.2">
      <c r="A669" s="16" t="e">
        <f t="shared" si="6"/>
        <v>#REF!</v>
      </c>
      <c r="B669" s="16">
        <v>20</v>
      </c>
      <c r="C669" s="16">
        <v>48</v>
      </c>
      <c r="D669" s="16">
        <v>48</v>
      </c>
      <c r="E669" s="3" t="s">
        <v>482</v>
      </c>
      <c r="H669" s="19" t="e">
        <f>IF(#REF!&lt;=#REF!,0,1)</f>
        <v>#REF!</v>
      </c>
    </row>
    <row r="670" spans="1:8" ht="12.75" x14ac:dyDescent="0.2">
      <c r="A670" s="16" t="e">
        <f t="shared" si="6"/>
        <v>#REF!</v>
      </c>
      <c r="B670" s="16">
        <v>20</v>
      </c>
      <c r="C670" s="16">
        <v>49</v>
      </c>
      <c r="D670" s="16">
        <v>49</v>
      </c>
      <c r="E670" s="3" t="s">
        <v>483</v>
      </c>
      <c r="H670" s="19" t="e">
        <f>IF(#REF!&lt;=#REF!,0,1)</f>
        <v>#REF!</v>
      </c>
    </row>
    <row r="671" spans="1:8" ht="12.75" x14ac:dyDescent="0.2">
      <c r="A671" s="16" t="e">
        <f t="shared" si="6"/>
        <v>#REF!</v>
      </c>
      <c r="B671" s="16">
        <v>20</v>
      </c>
      <c r="C671" s="16">
        <v>50</v>
      </c>
      <c r="D671" s="16">
        <v>50</v>
      </c>
      <c r="E671" s="3" t="s">
        <v>484</v>
      </c>
      <c r="H671" s="19" t="e">
        <f>IF(#REF!&lt;=#REF!,0,1)</f>
        <v>#REF!</v>
      </c>
    </row>
    <row r="672" spans="1:8" ht="12.75" x14ac:dyDescent="0.2">
      <c r="A672" s="16" t="e">
        <f t="shared" si="6"/>
        <v>#REF!</v>
      </c>
      <c r="B672" s="16">
        <v>20</v>
      </c>
      <c r="C672" s="16">
        <v>51</v>
      </c>
      <c r="D672" s="16">
        <v>51</v>
      </c>
      <c r="E672" s="3" t="s">
        <v>485</v>
      </c>
      <c r="H672" s="19" t="e">
        <f>IF(#REF!&lt;=#REF!,0,1)</f>
        <v>#REF!</v>
      </c>
    </row>
    <row r="673" spans="1:10" ht="12.75" x14ac:dyDescent="0.2">
      <c r="A673" s="16" t="e">
        <f t="shared" si="6"/>
        <v>#REF!</v>
      </c>
      <c r="B673" s="16">
        <v>20</v>
      </c>
      <c r="C673" s="16">
        <v>52</v>
      </c>
      <c r="D673" s="16">
        <v>52</v>
      </c>
      <c r="E673" s="3" t="s">
        <v>486</v>
      </c>
      <c r="H673" s="19" t="e">
        <f>IF(#REF!&lt;=#REF!,0,1)</f>
        <v>#REF!</v>
      </c>
    </row>
    <row r="674" spans="1:10" ht="12.75" x14ac:dyDescent="0.2">
      <c r="A674" s="16" t="e">
        <f t="shared" si="6"/>
        <v>#REF!</v>
      </c>
      <c r="B674" s="16">
        <v>20</v>
      </c>
      <c r="C674" s="16">
        <v>53</v>
      </c>
      <c r="D674" s="16">
        <v>53</v>
      </c>
      <c r="E674" s="3" t="s">
        <v>487</v>
      </c>
      <c r="H674" s="19" t="e">
        <f>IF(#REF!&lt;=#REF!,0,1)</f>
        <v>#REF!</v>
      </c>
    </row>
    <row r="675" spans="1:10" ht="12.75" x14ac:dyDescent="0.2">
      <c r="A675" s="16" t="e">
        <f t="shared" si="6"/>
        <v>#REF!</v>
      </c>
      <c r="B675" s="16">
        <v>20</v>
      </c>
      <c r="C675" s="16">
        <v>54</v>
      </c>
      <c r="D675" s="16">
        <v>54</v>
      </c>
      <c r="E675" s="3" t="s">
        <v>488</v>
      </c>
      <c r="H675" s="19" t="e">
        <f>IF(#REF!&lt;=#REF!,0,1)</f>
        <v>#REF!</v>
      </c>
    </row>
    <row r="676" spans="1:10" ht="12.75" x14ac:dyDescent="0.2">
      <c r="A676" s="16" t="e">
        <f t="shared" si="6"/>
        <v>#REF!</v>
      </c>
      <c r="B676" s="16">
        <v>20</v>
      </c>
      <c r="C676" s="16">
        <v>55</v>
      </c>
      <c r="D676" s="16">
        <v>55</v>
      </c>
      <c r="E676" s="3" t="s">
        <v>489</v>
      </c>
      <c r="H676" s="19" t="e">
        <f>IF(#REF!&lt;=#REF!,0,1)</f>
        <v>#REF!</v>
      </c>
    </row>
    <row r="677" spans="1:10" ht="12.75" x14ac:dyDescent="0.2">
      <c r="A677" s="16" t="e">
        <f t="shared" si="6"/>
        <v>#REF!</v>
      </c>
      <c r="B677" s="16">
        <v>20</v>
      </c>
      <c r="C677" s="16">
        <v>56</v>
      </c>
      <c r="D677" s="16">
        <v>56</v>
      </c>
      <c r="E677" s="3" t="s">
        <v>490</v>
      </c>
      <c r="H677" s="19" t="e">
        <f>IF(#REF!&lt;=#REF!,0,1)</f>
        <v>#REF!</v>
      </c>
    </row>
    <row r="678" spans="1:10" ht="12.75" x14ac:dyDescent="0.2">
      <c r="A678" s="18" t="e">
        <f t="shared" si="6"/>
        <v>#REF!</v>
      </c>
      <c r="B678" s="18">
        <v>21</v>
      </c>
      <c r="C678" s="18">
        <v>0</v>
      </c>
      <c r="D678" s="18">
        <v>0</v>
      </c>
      <c r="E678" s="18" t="e">
        <f>CONCATENATE("Количество ошибок в разделе 21: ",H678)</f>
        <v>#REF!</v>
      </c>
      <c r="F678" s="18"/>
      <c r="G678" s="18"/>
      <c r="H678" s="20" t="e">
        <f>SUM(H679:H734)</f>
        <v>#REF!</v>
      </c>
    </row>
    <row r="679" spans="1:10" ht="12.75" x14ac:dyDescent="0.2">
      <c r="A679" s="16" t="e">
        <f t="shared" si="6"/>
        <v>#REF!</v>
      </c>
      <c r="B679" s="16">
        <v>21</v>
      </c>
      <c r="C679" s="16">
        <v>1</v>
      </c>
      <c r="D679" s="16">
        <v>1</v>
      </c>
      <c r="E679" s="3" t="s">
        <v>491</v>
      </c>
      <c r="H679" s="19" t="e">
        <f>IF(#REF!=SUM(#REF!),0,1)</f>
        <v>#REF!</v>
      </c>
    </row>
    <row r="680" spans="1:10" ht="12.75" x14ac:dyDescent="0.2">
      <c r="A680" s="16" t="e">
        <f t="shared" si="6"/>
        <v>#REF!</v>
      </c>
      <c r="B680" s="16">
        <v>21</v>
      </c>
      <c r="C680" s="16">
        <v>2</v>
      </c>
      <c r="D680" s="16">
        <v>2</v>
      </c>
      <c r="E680" s="3" t="s">
        <v>492</v>
      </c>
      <c r="H680" s="19" t="e">
        <f>IF(#REF!=SUM(#REF!),0,1)</f>
        <v>#REF!</v>
      </c>
    </row>
    <row r="681" spans="1:10" ht="12.75" x14ac:dyDescent="0.2">
      <c r="A681" s="16" t="e">
        <f t="shared" si="6"/>
        <v>#REF!</v>
      </c>
      <c r="B681" s="16">
        <v>21</v>
      </c>
      <c r="C681" s="16">
        <v>3</v>
      </c>
      <c r="D681" s="16">
        <v>3</v>
      </c>
      <c r="E681" s="3" t="s">
        <v>493</v>
      </c>
      <c r="H681" s="19" t="e">
        <f>IF(#REF!=SUM(#REF!),0,1)</f>
        <v>#REF!</v>
      </c>
    </row>
    <row r="682" spans="1:10" ht="12.75" x14ac:dyDescent="0.2">
      <c r="A682" s="16" t="e">
        <f t="shared" si="6"/>
        <v>#REF!</v>
      </c>
      <c r="B682" s="16">
        <v>21</v>
      </c>
      <c r="C682" s="16">
        <v>4</v>
      </c>
      <c r="D682" s="16">
        <v>4</v>
      </c>
      <c r="E682" s="3" t="s">
        <v>494</v>
      </c>
      <c r="H682" s="19" t="e">
        <f>IF(#REF!=SUM(#REF!),0,1)</f>
        <v>#REF!</v>
      </c>
    </row>
    <row r="683" spans="1:10" ht="12.75" x14ac:dyDescent="0.2">
      <c r="A683" s="16" t="e">
        <f t="shared" si="6"/>
        <v>#REF!</v>
      </c>
      <c r="B683" s="16">
        <v>21</v>
      </c>
      <c r="C683" s="16">
        <v>5</v>
      </c>
      <c r="D683" s="16">
        <v>5</v>
      </c>
      <c r="E683" s="3" t="s">
        <v>495</v>
      </c>
      <c r="H683" s="19" t="e">
        <f>IF(#REF!=SUM(#REF!),0,1)</f>
        <v>#REF!</v>
      </c>
    </row>
    <row r="684" spans="1:10" ht="12.75" x14ac:dyDescent="0.2">
      <c r="A684" s="16" t="e">
        <f t="shared" si="6"/>
        <v>#REF!</v>
      </c>
      <c r="B684" s="16">
        <v>21</v>
      </c>
      <c r="C684" s="16">
        <v>6</v>
      </c>
      <c r="D684" s="16">
        <v>6</v>
      </c>
      <c r="E684" s="3" t="s">
        <v>496</v>
      </c>
      <c r="H684" s="19" t="e">
        <f>IF(#REF!=SUM(#REF!),0,1)</f>
        <v>#REF!</v>
      </c>
    </row>
    <row r="685" spans="1:10" ht="12.75" x14ac:dyDescent="0.2">
      <c r="A685" s="16" t="e">
        <f t="shared" si="6"/>
        <v>#REF!</v>
      </c>
      <c r="B685" s="16">
        <v>21</v>
      </c>
      <c r="C685" s="16">
        <v>7</v>
      </c>
      <c r="D685" s="16">
        <v>7</v>
      </c>
      <c r="E685" s="3" t="s">
        <v>497</v>
      </c>
      <c r="H685" s="19" t="e">
        <f>IF(#REF!=SUM(#REF!),0,1)</f>
        <v>#REF!</v>
      </c>
    </row>
    <row r="686" spans="1:10" ht="12.75" x14ac:dyDescent="0.2">
      <c r="A686" s="16" t="e">
        <f t="shared" si="6"/>
        <v>#REF!</v>
      </c>
      <c r="B686" s="16">
        <v>21</v>
      </c>
      <c r="C686" s="16">
        <v>8</v>
      </c>
      <c r="D686" s="16">
        <v>8</v>
      </c>
      <c r="E686" s="3" t="s">
        <v>498</v>
      </c>
      <c r="H686" s="19" t="e">
        <f>IF(#REF!=SUM(#REF!),0,1)</f>
        <v>#REF!</v>
      </c>
    </row>
    <row r="687" spans="1:10" ht="12.75" x14ac:dyDescent="0.2">
      <c r="A687" s="16" t="e">
        <f t="shared" si="6"/>
        <v>#REF!</v>
      </c>
      <c r="B687" s="16">
        <v>21</v>
      </c>
      <c r="C687" s="16">
        <v>9</v>
      </c>
      <c r="D687" s="16">
        <v>9</v>
      </c>
      <c r="E687" s="3" t="s">
        <v>499</v>
      </c>
      <c r="H687" s="19" t="e">
        <f>IF(#REF!=SUM(#REF!),0,1)</f>
        <v>#REF!</v>
      </c>
    </row>
    <row r="688" spans="1:10" ht="12.75" x14ac:dyDescent="0.2">
      <c r="A688" s="16" t="e">
        <f t="shared" si="6"/>
        <v>#REF!</v>
      </c>
      <c r="B688" s="16">
        <v>21</v>
      </c>
      <c r="C688" s="16">
        <v>10</v>
      </c>
      <c r="D688" s="16">
        <v>10</v>
      </c>
      <c r="E688" s="3" t="s">
        <v>500</v>
      </c>
      <c r="H688" s="19" t="e">
        <f>IF(#REF!=SUM(#REF!),0,1)</f>
        <v>#REF!</v>
      </c>
      <c r="J688" s="19"/>
    </row>
    <row r="689" spans="1:8" ht="12.75" x14ac:dyDescent="0.2">
      <c r="A689" s="16" t="e">
        <f t="shared" si="6"/>
        <v>#REF!</v>
      </c>
      <c r="B689" s="16">
        <v>21</v>
      </c>
      <c r="C689" s="16">
        <v>11</v>
      </c>
      <c r="D689" s="16">
        <v>11</v>
      </c>
      <c r="E689" s="3" t="s">
        <v>501</v>
      </c>
      <c r="H689" s="19" t="e">
        <f>IF(#REF!=SUM(#REF!),0,1)</f>
        <v>#REF!</v>
      </c>
    </row>
    <row r="690" spans="1:8" ht="12.75" x14ac:dyDescent="0.2">
      <c r="A690" s="16" t="e">
        <f t="shared" si="6"/>
        <v>#REF!</v>
      </c>
      <c r="B690" s="16">
        <v>21</v>
      </c>
      <c r="C690" s="16">
        <v>12</v>
      </c>
      <c r="D690" s="16">
        <v>12</v>
      </c>
      <c r="E690" s="3" t="s">
        <v>502</v>
      </c>
      <c r="H690" s="19" t="e">
        <f>IF(#REF!=SUM(#REF!),0,1)</f>
        <v>#REF!</v>
      </c>
    </row>
    <row r="691" spans="1:8" ht="12.75" x14ac:dyDescent="0.2">
      <c r="A691" s="16" t="e">
        <f t="shared" si="6"/>
        <v>#REF!</v>
      </c>
      <c r="B691" s="16">
        <v>21</v>
      </c>
      <c r="C691" s="16">
        <v>13</v>
      </c>
      <c r="D691" s="16">
        <v>13</v>
      </c>
      <c r="E691" s="3" t="s">
        <v>503</v>
      </c>
      <c r="H691" s="19" t="e">
        <f>IF(#REF!=SUM(#REF!),0,1)</f>
        <v>#REF!</v>
      </c>
    </row>
    <row r="692" spans="1:8" ht="12.75" x14ac:dyDescent="0.2">
      <c r="A692" s="16" t="e">
        <f t="shared" si="6"/>
        <v>#REF!</v>
      </c>
      <c r="B692" s="16">
        <v>21</v>
      </c>
      <c r="C692" s="16">
        <v>14</v>
      </c>
      <c r="D692" s="16">
        <v>14</v>
      </c>
      <c r="E692" s="3" t="s">
        <v>504</v>
      </c>
      <c r="H692" s="19" t="e">
        <f>IF(#REF!=SUM(#REF!),0,1)</f>
        <v>#REF!</v>
      </c>
    </row>
    <row r="693" spans="1:8" ht="12.75" x14ac:dyDescent="0.2">
      <c r="A693" s="16" t="e">
        <f t="shared" si="6"/>
        <v>#REF!</v>
      </c>
      <c r="B693" s="16">
        <v>21</v>
      </c>
      <c r="C693" s="16">
        <v>15</v>
      </c>
      <c r="D693" s="16">
        <v>15</v>
      </c>
      <c r="E693" s="3" t="s">
        <v>505</v>
      </c>
      <c r="H693" s="19" t="e">
        <f>IF(#REF!=SUM(#REF!),0,1)</f>
        <v>#REF!</v>
      </c>
    </row>
    <row r="694" spans="1:8" ht="12.75" x14ac:dyDescent="0.2">
      <c r="A694" s="16" t="e">
        <f t="shared" si="6"/>
        <v>#REF!</v>
      </c>
      <c r="B694" s="16">
        <v>21</v>
      </c>
      <c r="C694" s="16">
        <v>16</v>
      </c>
      <c r="D694" s="16">
        <v>16</v>
      </c>
      <c r="E694" s="3" t="s">
        <v>506</v>
      </c>
      <c r="H694" s="19" t="e">
        <f>IF(#REF!=SUM(#REF!),0,1)</f>
        <v>#REF!</v>
      </c>
    </row>
    <row r="695" spans="1:8" ht="12.75" x14ac:dyDescent="0.2">
      <c r="A695" s="16" t="e">
        <f t="shared" si="6"/>
        <v>#REF!</v>
      </c>
      <c r="B695" s="16">
        <v>21</v>
      </c>
      <c r="C695" s="16">
        <v>17</v>
      </c>
      <c r="D695" s="16">
        <v>17</v>
      </c>
      <c r="E695" s="3" t="s">
        <v>507</v>
      </c>
      <c r="H695" s="19" t="e">
        <f>IF(#REF!=SUM(#REF!),0,1)</f>
        <v>#REF!</v>
      </c>
    </row>
    <row r="696" spans="1:8" ht="12.75" x14ac:dyDescent="0.2">
      <c r="A696" s="16" t="e">
        <f t="shared" si="6"/>
        <v>#REF!</v>
      </c>
      <c r="B696" s="16">
        <v>21</v>
      </c>
      <c r="C696" s="16">
        <v>18</v>
      </c>
      <c r="D696" s="16">
        <v>18</v>
      </c>
      <c r="E696" s="3" t="s">
        <v>508</v>
      </c>
      <c r="H696" s="19" t="e">
        <f>IF(#REF!=SUM(#REF!),0,1)</f>
        <v>#REF!</v>
      </c>
    </row>
    <row r="697" spans="1:8" ht="12.75" x14ac:dyDescent="0.2">
      <c r="A697" s="16" t="e">
        <f t="shared" si="6"/>
        <v>#REF!</v>
      </c>
      <c r="B697" s="16">
        <v>21</v>
      </c>
      <c r="C697" s="16">
        <v>19</v>
      </c>
      <c r="D697" s="16">
        <v>19</v>
      </c>
      <c r="E697" s="3" t="s">
        <v>509</v>
      </c>
      <c r="H697" s="19" t="e">
        <f>IF(#REF!=SUM(#REF!),0,1)</f>
        <v>#REF!</v>
      </c>
    </row>
    <row r="698" spans="1:8" ht="12.75" x14ac:dyDescent="0.2">
      <c r="A698" s="16" t="e">
        <f t="shared" si="6"/>
        <v>#REF!</v>
      </c>
      <c r="B698" s="16">
        <v>21</v>
      </c>
      <c r="C698" s="16">
        <v>20</v>
      </c>
      <c r="D698" s="16">
        <v>20</v>
      </c>
      <c r="E698" s="3" t="s">
        <v>510</v>
      </c>
      <c r="H698" s="19" t="e">
        <f>IF(#REF!=SUM(#REF!),0,1)</f>
        <v>#REF!</v>
      </c>
    </row>
    <row r="699" spans="1:8" ht="12.75" x14ac:dyDescent="0.2">
      <c r="A699" s="16" t="e">
        <f t="shared" si="6"/>
        <v>#REF!</v>
      </c>
      <c r="B699" s="16">
        <v>21</v>
      </c>
      <c r="C699" s="16">
        <v>21</v>
      </c>
      <c r="D699" s="16">
        <v>21</v>
      </c>
      <c r="E699" s="3" t="s">
        <v>543</v>
      </c>
      <c r="H699" s="19" t="e">
        <f>IF(#REF!=SUM(#REF!),0,1)</f>
        <v>#REF!</v>
      </c>
    </row>
    <row r="700" spans="1:8" ht="12.75" x14ac:dyDescent="0.2">
      <c r="A700" s="16" t="e">
        <f t="shared" si="6"/>
        <v>#REF!</v>
      </c>
      <c r="B700" s="16">
        <v>21</v>
      </c>
      <c r="C700" s="16">
        <v>22</v>
      </c>
      <c r="D700" s="16">
        <v>22</v>
      </c>
      <c r="E700" s="3" t="s">
        <v>544</v>
      </c>
      <c r="H700" s="19" t="e">
        <f>IF(#REF!=SUM(#REF!),0,1)</f>
        <v>#REF!</v>
      </c>
    </row>
    <row r="701" spans="1:8" ht="12.75" x14ac:dyDescent="0.2">
      <c r="A701" s="16" t="e">
        <f t="shared" si="6"/>
        <v>#REF!</v>
      </c>
      <c r="B701" s="16">
        <v>21</v>
      </c>
      <c r="C701" s="16">
        <v>23</v>
      </c>
      <c r="D701" s="16">
        <v>23</v>
      </c>
      <c r="E701" s="3" t="s">
        <v>545</v>
      </c>
      <c r="H701" s="19" t="e">
        <f>IF(#REF!=SUM(#REF!),0,1)</f>
        <v>#REF!</v>
      </c>
    </row>
    <row r="702" spans="1:8" ht="12.75" x14ac:dyDescent="0.2">
      <c r="A702" s="16" t="e">
        <f t="shared" si="6"/>
        <v>#REF!</v>
      </c>
      <c r="B702" s="16">
        <v>21</v>
      </c>
      <c r="C702" s="16">
        <v>24</v>
      </c>
      <c r="D702" s="16">
        <v>24</v>
      </c>
      <c r="E702" s="3" t="s">
        <v>546</v>
      </c>
      <c r="H702" s="19" t="e">
        <f>IF(#REF!=SUM(#REF!),0,1)</f>
        <v>#REF!</v>
      </c>
    </row>
    <row r="703" spans="1:8" ht="12.75" x14ac:dyDescent="0.2">
      <c r="A703" s="16" t="e">
        <f t="shared" si="6"/>
        <v>#REF!</v>
      </c>
      <c r="B703" s="16">
        <v>21</v>
      </c>
      <c r="C703" s="16">
        <v>25</v>
      </c>
      <c r="D703" s="16">
        <v>25</v>
      </c>
      <c r="E703" s="3" t="s">
        <v>547</v>
      </c>
      <c r="H703" s="19" t="e">
        <f>IF(#REF!=SUM(#REF!),0,1)</f>
        <v>#REF!</v>
      </c>
    </row>
    <row r="704" spans="1:8" ht="12.75" x14ac:dyDescent="0.2">
      <c r="A704" s="16" t="e">
        <f t="shared" si="6"/>
        <v>#REF!</v>
      </c>
      <c r="B704" s="16">
        <v>21</v>
      </c>
      <c r="C704" s="16">
        <v>26</v>
      </c>
      <c r="D704" s="16">
        <v>26</v>
      </c>
      <c r="E704" s="3" t="s">
        <v>548</v>
      </c>
      <c r="H704" s="19" t="e">
        <f>IF(#REF!=SUM(#REF!),0,1)</f>
        <v>#REF!</v>
      </c>
    </row>
    <row r="705" spans="1:8" ht="12.75" x14ac:dyDescent="0.2">
      <c r="A705" s="16" t="e">
        <f t="shared" si="6"/>
        <v>#REF!</v>
      </c>
      <c r="B705" s="16">
        <v>21</v>
      </c>
      <c r="C705" s="16">
        <v>27</v>
      </c>
      <c r="D705" s="16">
        <v>27</v>
      </c>
      <c r="E705" s="3" t="s">
        <v>551</v>
      </c>
      <c r="H705" s="19" t="e">
        <f>IF(#REF!&lt;=#REF!,0,1)</f>
        <v>#REF!</v>
      </c>
    </row>
    <row r="706" spans="1:8" ht="12.75" x14ac:dyDescent="0.2">
      <c r="A706" s="16" t="e">
        <f t="shared" si="6"/>
        <v>#REF!</v>
      </c>
      <c r="B706" s="16">
        <v>21</v>
      </c>
      <c r="C706" s="16">
        <v>28</v>
      </c>
      <c r="D706" s="16">
        <v>28</v>
      </c>
      <c r="E706" s="3" t="s">
        <v>552</v>
      </c>
      <c r="H706" s="19" t="e">
        <f>IF(#REF!&lt;=#REF!,0,1)</f>
        <v>#REF!</v>
      </c>
    </row>
    <row r="707" spans="1:8" ht="12.75" x14ac:dyDescent="0.2">
      <c r="A707" s="16" t="e">
        <f t="shared" si="6"/>
        <v>#REF!</v>
      </c>
      <c r="B707" s="16">
        <v>21</v>
      </c>
      <c r="C707" s="16">
        <v>29</v>
      </c>
      <c r="D707" s="16">
        <v>29</v>
      </c>
      <c r="E707" s="3" t="s">
        <v>553</v>
      </c>
      <c r="H707" s="19" t="e">
        <f>IF(#REF!&lt;=#REF!,0,1)</f>
        <v>#REF!</v>
      </c>
    </row>
    <row r="708" spans="1:8" ht="12.75" x14ac:dyDescent="0.2">
      <c r="A708" s="16" t="e">
        <f t="shared" si="6"/>
        <v>#REF!</v>
      </c>
      <c r="B708" s="16">
        <v>21</v>
      </c>
      <c r="C708" s="16">
        <v>30</v>
      </c>
      <c r="D708" s="16">
        <v>30</v>
      </c>
      <c r="E708" s="3" t="s">
        <v>554</v>
      </c>
      <c r="H708" s="19" t="e">
        <f>IF(#REF!&lt;=#REF!,0,1)</f>
        <v>#REF!</v>
      </c>
    </row>
    <row r="709" spans="1:8" ht="12.75" x14ac:dyDescent="0.2">
      <c r="A709" s="16" t="e">
        <f t="shared" si="6"/>
        <v>#REF!</v>
      </c>
      <c r="B709" s="16">
        <v>21</v>
      </c>
      <c r="C709" s="16">
        <v>31</v>
      </c>
      <c r="D709" s="16">
        <v>31</v>
      </c>
      <c r="E709" s="3" t="s">
        <v>555</v>
      </c>
      <c r="H709" s="19" t="e">
        <f>IF(#REF!&lt;=#REF!,0,1)</f>
        <v>#REF!</v>
      </c>
    </row>
    <row r="710" spans="1:8" ht="12.75" x14ac:dyDescent="0.2">
      <c r="A710" s="16" t="e">
        <f t="shared" si="6"/>
        <v>#REF!</v>
      </c>
      <c r="B710" s="16">
        <v>21</v>
      </c>
      <c r="C710" s="16">
        <v>32</v>
      </c>
      <c r="D710" s="16">
        <v>32</v>
      </c>
      <c r="E710" s="3" t="s">
        <v>556</v>
      </c>
      <c r="H710" s="19" t="e">
        <f>IF(#REF!&lt;=#REF!,0,1)</f>
        <v>#REF!</v>
      </c>
    </row>
    <row r="711" spans="1:8" ht="12.75" x14ac:dyDescent="0.2">
      <c r="A711" s="16" t="e">
        <f t="shared" si="6"/>
        <v>#REF!</v>
      </c>
      <c r="B711" s="16">
        <v>21</v>
      </c>
      <c r="C711" s="16">
        <v>33</v>
      </c>
      <c r="D711" s="16">
        <v>33</v>
      </c>
      <c r="E711" s="3" t="s">
        <v>557</v>
      </c>
      <c r="H711" s="19" t="e">
        <f>IF(#REF!&lt;=#REF!,0,1)</f>
        <v>#REF!</v>
      </c>
    </row>
    <row r="712" spans="1:8" ht="12.75" x14ac:dyDescent="0.2">
      <c r="A712" s="16" t="e">
        <f t="shared" si="6"/>
        <v>#REF!</v>
      </c>
      <c r="B712" s="16">
        <v>21</v>
      </c>
      <c r="C712" s="16">
        <v>34</v>
      </c>
      <c r="D712" s="16">
        <v>34</v>
      </c>
      <c r="E712" s="3" t="s">
        <v>558</v>
      </c>
      <c r="H712" s="19" t="e">
        <f>IF(#REF!&lt;=#REF!,0,1)</f>
        <v>#REF!</v>
      </c>
    </row>
    <row r="713" spans="1:8" ht="12.75" x14ac:dyDescent="0.2">
      <c r="A713" s="16" t="e">
        <f t="shared" si="6"/>
        <v>#REF!</v>
      </c>
      <c r="B713" s="16">
        <v>21</v>
      </c>
      <c r="C713" s="16">
        <v>35</v>
      </c>
      <c r="D713" s="16">
        <v>35</v>
      </c>
      <c r="E713" s="3" t="s">
        <v>559</v>
      </c>
      <c r="H713" s="19" t="e">
        <f>IF(#REF!&lt;=#REF!,0,1)</f>
        <v>#REF!</v>
      </c>
    </row>
    <row r="714" spans="1:8" ht="12.75" x14ac:dyDescent="0.2">
      <c r="A714" s="16" t="e">
        <f t="shared" si="6"/>
        <v>#REF!</v>
      </c>
      <c r="B714" s="16">
        <v>21</v>
      </c>
      <c r="C714" s="16">
        <v>36</v>
      </c>
      <c r="D714" s="16">
        <v>36</v>
      </c>
      <c r="E714" s="3" t="s">
        <v>560</v>
      </c>
      <c r="H714" s="19" t="e">
        <f>IF(#REF!&lt;=#REF!,0,1)</f>
        <v>#REF!</v>
      </c>
    </row>
    <row r="715" spans="1:8" ht="12.75" x14ac:dyDescent="0.2">
      <c r="A715" s="16" t="e">
        <f t="shared" si="6"/>
        <v>#REF!</v>
      </c>
      <c r="B715" s="16">
        <v>21</v>
      </c>
      <c r="C715" s="16">
        <v>37</v>
      </c>
      <c r="D715" s="16">
        <v>37</v>
      </c>
      <c r="E715" s="3" t="s">
        <v>561</v>
      </c>
      <c r="H715" s="19" t="e">
        <f>IF(#REF!&lt;=#REF!,0,1)</f>
        <v>#REF!</v>
      </c>
    </row>
    <row r="716" spans="1:8" ht="12.75" x14ac:dyDescent="0.2">
      <c r="A716" s="16" t="e">
        <f t="shared" si="6"/>
        <v>#REF!</v>
      </c>
      <c r="B716" s="16">
        <v>21</v>
      </c>
      <c r="C716" s="16">
        <v>38</v>
      </c>
      <c r="D716" s="16">
        <v>38</v>
      </c>
      <c r="E716" s="3" t="s">
        <v>562</v>
      </c>
      <c r="H716" s="19" t="e">
        <f>IF(#REF!&lt;=#REF!,0,1)</f>
        <v>#REF!</v>
      </c>
    </row>
    <row r="717" spans="1:8" ht="12.75" x14ac:dyDescent="0.2">
      <c r="A717" s="16" t="e">
        <f t="shared" si="6"/>
        <v>#REF!</v>
      </c>
      <c r="B717" s="16">
        <v>21</v>
      </c>
      <c r="C717" s="16">
        <v>39</v>
      </c>
      <c r="D717" s="16">
        <v>39</v>
      </c>
      <c r="E717" s="3" t="s">
        <v>563</v>
      </c>
      <c r="H717" s="19" t="e">
        <f>IF(#REF!&lt;=#REF!,0,1)</f>
        <v>#REF!</v>
      </c>
    </row>
    <row r="718" spans="1:8" ht="12.75" x14ac:dyDescent="0.2">
      <c r="A718" s="16" t="e">
        <f t="shared" si="6"/>
        <v>#REF!</v>
      </c>
      <c r="B718" s="16">
        <v>21</v>
      </c>
      <c r="C718" s="16">
        <v>40</v>
      </c>
      <c r="D718" s="16">
        <v>40</v>
      </c>
      <c r="E718" s="3" t="s">
        <v>564</v>
      </c>
      <c r="H718" s="19" t="e">
        <f>IF(#REF!&lt;=#REF!,0,1)</f>
        <v>#REF!</v>
      </c>
    </row>
    <row r="719" spans="1:8" ht="12.75" x14ac:dyDescent="0.2">
      <c r="A719" s="16" t="e">
        <f t="shared" si="6"/>
        <v>#REF!</v>
      </c>
      <c r="B719" s="16">
        <v>21</v>
      </c>
      <c r="C719" s="16">
        <v>41</v>
      </c>
      <c r="D719" s="16">
        <v>41</v>
      </c>
      <c r="E719" s="3" t="s">
        <v>550</v>
      </c>
      <c r="H719" s="19" t="e">
        <f>IF(#REF!&lt;=#REF!,0,1)</f>
        <v>#REF!</v>
      </c>
    </row>
    <row r="720" spans="1:8" ht="12.75" x14ac:dyDescent="0.2">
      <c r="A720" s="16" t="e">
        <f t="shared" si="6"/>
        <v>#REF!</v>
      </c>
      <c r="B720" s="16">
        <v>21</v>
      </c>
      <c r="C720" s="16">
        <v>42</v>
      </c>
      <c r="D720" s="16">
        <v>42</v>
      </c>
      <c r="E720" s="3" t="s">
        <v>549</v>
      </c>
      <c r="H720" s="19" t="e">
        <f>IF(#REF!&lt;=#REF!,0,1)</f>
        <v>#REF!</v>
      </c>
    </row>
    <row r="721" spans="1:8" ht="12.75" x14ac:dyDescent="0.2">
      <c r="A721" s="16" t="e">
        <f t="shared" si="6"/>
        <v>#REF!</v>
      </c>
      <c r="B721" s="16">
        <v>21</v>
      </c>
      <c r="C721" s="16">
        <v>43</v>
      </c>
      <c r="D721" s="16">
        <v>43</v>
      </c>
      <c r="E721" s="3" t="s">
        <v>565</v>
      </c>
      <c r="H721" s="19" t="e">
        <f>IF(#REF!&lt;=#REF!,0,1)</f>
        <v>#REF!</v>
      </c>
    </row>
    <row r="722" spans="1:8" ht="12.75" x14ac:dyDescent="0.2">
      <c r="A722" s="16" t="e">
        <f t="shared" si="6"/>
        <v>#REF!</v>
      </c>
      <c r="B722" s="16">
        <v>21</v>
      </c>
      <c r="C722" s="16">
        <v>44</v>
      </c>
      <c r="D722" s="16">
        <v>44</v>
      </c>
      <c r="E722" s="3" t="s">
        <v>566</v>
      </c>
      <c r="H722" s="19" t="e">
        <f>IF(#REF!&lt;=#REF!,0,1)</f>
        <v>#REF!</v>
      </c>
    </row>
    <row r="723" spans="1:8" ht="12.75" x14ac:dyDescent="0.2">
      <c r="A723" s="16" t="e">
        <f t="shared" si="6"/>
        <v>#REF!</v>
      </c>
      <c r="B723" s="16">
        <v>21</v>
      </c>
      <c r="C723" s="16">
        <v>45</v>
      </c>
      <c r="D723" s="16">
        <v>45</v>
      </c>
      <c r="E723" s="3" t="s">
        <v>567</v>
      </c>
      <c r="H723" s="19" t="e">
        <f>IF(#REF!&lt;=#REF!,0,1)</f>
        <v>#REF!</v>
      </c>
    </row>
    <row r="724" spans="1:8" ht="12.75" x14ac:dyDescent="0.2">
      <c r="A724" s="16" t="e">
        <f t="shared" si="6"/>
        <v>#REF!</v>
      </c>
      <c r="B724" s="16">
        <v>21</v>
      </c>
      <c r="C724" s="16">
        <v>46</v>
      </c>
      <c r="D724" s="16">
        <v>46</v>
      </c>
      <c r="E724" s="3" t="s">
        <v>579</v>
      </c>
      <c r="H724" s="19" t="e">
        <f>IF(#REF!&lt;=#REF!,0,1)</f>
        <v>#REF!</v>
      </c>
    </row>
    <row r="725" spans="1:8" ht="12.75" x14ac:dyDescent="0.2">
      <c r="A725" s="16" t="e">
        <f t="shared" si="6"/>
        <v>#REF!</v>
      </c>
      <c r="B725" s="16">
        <v>21</v>
      </c>
      <c r="C725" s="16">
        <v>47</v>
      </c>
      <c r="D725" s="16">
        <v>47</v>
      </c>
      <c r="E725" s="3" t="s">
        <v>580</v>
      </c>
      <c r="H725" s="19" t="e">
        <f>IF(#REF!&lt;=#REF!,0,1)</f>
        <v>#REF!</v>
      </c>
    </row>
    <row r="726" spans="1:8" ht="12.75" x14ac:dyDescent="0.2">
      <c r="A726" s="16" t="e">
        <f t="shared" si="6"/>
        <v>#REF!</v>
      </c>
      <c r="B726" s="16">
        <v>21</v>
      </c>
      <c r="C726" s="16">
        <v>48</v>
      </c>
      <c r="D726" s="16">
        <v>48</v>
      </c>
      <c r="E726" s="3" t="s">
        <v>581</v>
      </c>
      <c r="H726" s="19" t="e">
        <f>IF(#REF!&lt;=#REF!,0,1)</f>
        <v>#REF!</v>
      </c>
    </row>
    <row r="727" spans="1:8" ht="12.75" x14ac:dyDescent="0.2">
      <c r="A727" s="16" t="e">
        <f t="shared" si="6"/>
        <v>#REF!</v>
      </c>
      <c r="B727" s="16">
        <v>21</v>
      </c>
      <c r="C727" s="16">
        <v>49</v>
      </c>
      <c r="D727" s="16">
        <v>49</v>
      </c>
      <c r="E727" s="3" t="s">
        <v>582</v>
      </c>
      <c r="H727" s="19" t="e">
        <f>IF(#REF!&lt;=#REF!,0,1)</f>
        <v>#REF!</v>
      </c>
    </row>
    <row r="728" spans="1:8" ht="12.75" x14ac:dyDescent="0.2">
      <c r="A728" s="16" t="e">
        <f t="shared" si="6"/>
        <v>#REF!</v>
      </c>
      <c r="B728" s="16">
        <v>21</v>
      </c>
      <c r="C728" s="16">
        <v>50</v>
      </c>
      <c r="D728" s="16">
        <v>50</v>
      </c>
      <c r="E728" s="3" t="s">
        <v>583</v>
      </c>
      <c r="H728" s="19" t="e">
        <f>IF(#REF!&lt;=#REF!,0,1)</f>
        <v>#REF!</v>
      </c>
    </row>
    <row r="729" spans="1:8" ht="12.75" x14ac:dyDescent="0.2">
      <c r="A729" s="16" t="e">
        <f t="shared" si="6"/>
        <v>#REF!</v>
      </c>
      <c r="B729" s="16">
        <v>21</v>
      </c>
      <c r="C729" s="16">
        <v>51</v>
      </c>
      <c r="D729" s="16">
        <v>51</v>
      </c>
      <c r="E729" s="3" t="s">
        <v>584</v>
      </c>
      <c r="H729" s="19" t="e">
        <f>IF(#REF!&lt;=#REF!,0,1)</f>
        <v>#REF!</v>
      </c>
    </row>
    <row r="730" spans="1:8" ht="12.75" x14ac:dyDescent="0.2">
      <c r="A730" s="16" t="e">
        <f t="shared" si="6"/>
        <v>#REF!</v>
      </c>
      <c r="B730" s="16">
        <v>21</v>
      </c>
      <c r="C730" s="16">
        <v>52</v>
      </c>
      <c r="D730" s="16">
        <v>52</v>
      </c>
      <c r="E730" s="3" t="s">
        <v>585</v>
      </c>
      <c r="H730" s="19" t="e">
        <f>IF(#REF!&lt;=#REF!,0,1)</f>
        <v>#REF!</v>
      </c>
    </row>
    <row r="731" spans="1:8" ht="12.75" x14ac:dyDescent="0.2">
      <c r="A731" s="16" t="e">
        <f t="shared" si="6"/>
        <v>#REF!</v>
      </c>
      <c r="B731" s="16">
        <v>21</v>
      </c>
      <c r="C731" s="16">
        <v>53</v>
      </c>
      <c r="D731" s="16">
        <v>53</v>
      </c>
      <c r="E731" s="3" t="s">
        <v>586</v>
      </c>
      <c r="H731" s="19" t="e">
        <f>IF(#REF!&lt;=#REF!,0,1)</f>
        <v>#REF!</v>
      </c>
    </row>
    <row r="732" spans="1:8" ht="12.75" x14ac:dyDescent="0.2">
      <c r="A732" s="16" t="e">
        <f t="shared" si="6"/>
        <v>#REF!</v>
      </c>
      <c r="B732" s="16">
        <v>21</v>
      </c>
      <c r="C732" s="16">
        <v>54</v>
      </c>
      <c r="D732" s="16">
        <v>54</v>
      </c>
      <c r="E732" s="3" t="s">
        <v>587</v>
      </c>
      <c r="H732" s="19" t="e">
        <f>IF(#REF!&lt;=#REF!,0,1)</f>
        <v>#REF!</v>
      </c>
    </row>
    <row r="733" spans="1:8" ht="12.75" x14ac:dyDescent="0.2">
      <c r="A733" s="16" t="e">
        <f t="shared" si="6"/>
        <v>#REF!</v>
      </c>
      <c r="B733" s="16">
        <v>21</v>
      </c>
      <c r="C733" s="16">
        <v>55</v>
      </c>
      <c r="D733" s="16">
        <v>55</v>
      </c>
      <c r="E733" s="3" t="s">
        <v>588</v>
      </c>
      <c r="H733" s="19" t="e">
        <f>IF(#REF!&lt;=#REF!,0,1)</f>
        <v>#REF!</v>
      </c>
    </row>
    <row r="734" spans="1:8" ht="12.75" x14ac:dyDescent="0.2">
      <c r="A734" s="16" t="e">
        <f t="shared" si="6"/>
        <v>#REF!</v>
      </c>
      <c r="B734" s="16">
        <v>21</v>
      </c>
      <c r="C734" s="16">
        <v>56</v>
      </c>
      <c r="D734" s="16">
        <v>56</v>
      </c>
      <c r="E734" s="3" t="s">
        <v>589</v>
      </c>
      <c r="H734" s="19" t="e">
        <f>IF(#REF!&lt;=#REF!,0,1)</f>
        <v>#REF!</v>
      </c>
    </row>
    <row r="735" spans="1:8" ht="12.75" x14ac:dyDescent="0.2">
      <c r="A735" s="18" t="e">
        <f t="shared" si="6"/>
        <v>#REF!</v>
      </c>
      <c r="B735" s="18">
        <v>22</v>
      </c>
      <c r="C735" s="18">
        <v>0</v>
      </c>
      <c r="D735" s="18">
        <v>0</v>
      </c>
      <c r="E735" s="18" t="e">
        <f>CONCATENATE("Количество ошибок в разделе 22: ",H735)</f>
        <v>#REF!</v>
      </c>
      <c r="F735" s="18"/>
      <c r="G735" s="18"/>
      <c r="H735" s="20" t="e">
        <f>SUM(H736:H756)</f>
        <v>#REF!</v>
      </c>
    </row>
    <row r="736" spans="1:8" ht="12.75" x14ac:dyDescent="0.2">
      <c r="A736" s="16" t="e">
        <f t="shared" si="6"/>
        <v>#REF!</v>
      </c>
      <c r="B736" s="16">
        <v>22</v>
      </c>
      <c r="C736" s="16">
        <v>1</v>
      </c>
      <c r="D736" s="16">
        <v>1</v>
      </c>
      <c r="E736" s="3" t="s">
        <v>590</v>
      </c>
      <c r="H736" s="19" t="e">
        <f>IF(#REF!&lt;=#REF!,0,1)</f>
        <v>#REF!</v>
      </c>
    </row>
    <row r="737" spans="1:8" ht="12.75" x14ac:dyDescent="0.2">
      <c r="A737" s="16" t="e">
        <f t="shared" si="6"/>
        <v>#REF!</v>
      </c>
      <c r="B737" s="16">
        <v>22</v>
      </c>
      <c r="C737" s="16">
        <v>2</v>
      </c>
      <c r="D737" s="16">
        <v>2</v>
      </c>
      <c r="E737" s="3" t="s">
        <v>591</v>
      </c>
      <c r="H737" s="19" t="e">
        <f>IF(#REF!&lt;=#REF!,0,1)</f>
        <v>#REF!</v>
      </c>
    </row>
    <row r="738" spans="1:8" ht="12.75" x14ac:dyDescent="0.2">
      <c r="A738" s="16" t="e">
        <f t="shared" si="6"/>
        <v>#REF!</v>
      </c>
      <c r="B738" s="16">
        <v>22</v>
      </c>
      <c r="C738" s="16">
        <v>3</v>
      </c>
      <c r="D738" s="16">
        <v>3</v>
      </c>
      <c r="E738" s="3" t="s">
        <v>331</v>
      </c>
      <c r="H738" s="19" t="e">
        <f>IF(#REF!&lt;=#REF!,0,1)</f>
        <v>#REF!</v>
      </c>
    </row>
    <row r="739" spans="1:8" ht="12.75" x14ac:dyDescent="0.2">
      <c r="A739" s="16" t="e">
        <f t="shared" si="6"/>
        <v>#REF!</v>
      </c>
      <c r="B739" s="16">
        <v>22</v>
      </c>
      <c r="C739" s="16">
        <v>4</v>
      </c>
      <c r="D739" s="16">
        <v>4</v>
      </c>
      <c r="E739" s="3" t="s">
        <v>592</v>
      </c>
      <c r="H739" s="19" t="e">
        <f>IF(#REF!&lt;=#REF!,0,1)</f>
        <v>#REF!</v>
      </c>
    </row>
    <row r="740" spans="1:8" ht="12.75" x14ac:dyDescent="0.2">
      <c r="A740" s="16" t="e">
        <f t="shared" si="6"/>
        <v>#REF!</v>
      </c>
      <c r="B740" s="16">
        <v>22</v>
      </c>
      <c r="C740" s="16">
        <v>5</v>
      </c>
      <c r="D740" s="16">
        <v>5</v>
      </c>
      <c r="E740" s="3" t="s">
        <v>593</v>
      </c>
      <c r="H740" s="19" t="e">
        <f>IF(#REF!&lt;=#REF!,0,1)</f>
        <v>#REF!</v>
      </c>
    </row>
    <row r="741" spans="1:8" ht="12.75" x14ac:dyDescent="0.2">
      <c r="A741" s="16" t="e">
        <f t="shared" si="6"/>
        <v>#REF!</v>
      </c>
      <c r="B741" s="16">
        <v>22</v>
      </c>
      <c r="C741" s="16">
        <v>6</v>
      </c>
      <c r="D741" s="16">
        <v>6</v>
      </c>
      <c r="E741" s="3" t="s">
        <v>332</v>
      </c>
      <c r="H741" s="19" t="e">
        <f>IF(#REF!&lt;=#REF!,0,1)</f>
        <v>#REF!</v>
      </c>
    </row>
    <row r="742" spans="1:8" ht="12.75" x14ac:dyDescent="0.2">
      <c r="A742" s="16" t="e">
        <f t="shared" si="6"/>
        <v>#REF!</v>
      </c>
      <c r="B742" s="16">
        <v>22</v>
      </c>
      <c r="C742" s="16">
        <v>7</v>
      </c>
      <c r="D742" s="16">
        <v>7</v>
      </c>
      <c r="E742" s="3" t="s">
        <v>594</v>
      </c>
      <c r="H742" s="19" t="e">
        <f>IF(#REF!&lt;=#REF!,0,1)</f>
        <v>#REF!</v>
      </c>
    </row>
    <row r="743" spans="1:8" ht="12.75" x14ac:dyDescent="0.2">
      <c r="A743" s="16" t="e">
        <f t="shared" si="6"/>
        <v>#REF!</v>
      </c>
      <c r="B743" s="16">
        <v>22</v>
      </c>
      <c r="C743" s="16">
        <v>8</v>
      </c>
      <c r="D743" s="16">
        <v>8</v>
      </c>
      <c r="E743" s="3" t="s">
        <v>595</v>
      </c>
      <c r="H743" s="19" t="e">
        <f>IF(#REF!&lt;=#REF!,0,1)</f>
        <v>#REF!</v>
      </c>
    </row>
    <row r="744" spans="1:8" ht="12.75" x14ac:dyDescent="0.2">
      <c r="A744" s="16" t="e">
        <f t="shared" si="6"/>
        <v>#REF!</v>
      </c>
      <c r="B744" s="16">
        <v>22</v>
      </c>
      <c r="C744" s="16">
        <v>9</v>
      </c>
      <c r="D744" s="16">
        <v>9</v>
      </c>
      <c r="E744" s="3" t="s">
        <v>333</v>
      </c>
      <c r="H744" s="19" t="e">
        <f>IF(#REF!&lt;=#REF!,0,1)</f>
        <v>#REF!</v>
      </c>
    </row>
    <row r="745" spans="1:8" ht="12.75" x14ac:dyDescent="0.2">
      <c r="A745" s="16" t="e">
        <f t="shared" si="6"/>
        <v>#REF!</v>
      </c>
      <c r="B745" s="16">
        <v>22</v>
      </c>
      <c r="C745" s="16">
        <v>10</v>
      </c>
      <c r="D745" s="16">
        <v>10</v>
      </c>
      <c r="E745" s="3" t="s">
        <v>642</v>
      </c>
      <c r="H745" s="19" t="e">
        <f>IF(#REF!&lt;=SUM(#REF!,#REF!),0,1)</f>
        <v>#REF!</v>
      </c>
    </row>
    <row r="746" spans="1:8" ht="12.75" x14ac:dyDescent="0.2">
      <c r="A746" s="16" t="e">
        <f t="shared" si="6"/>
        <v>#REF!</v>
      </c>
      <c r="B746" s="16">
        <v>22</v>
      </c>
      <c r="C746" s="16">
        <v>11</v>
      </c>
      <c r="D746" s="16">
        <v>11</v>
      </c>
      <c r="E746" s="3" t="s">
        <v>643</v>
      </c>
      <c r="H746" s="19" t="e">
        <f>IF(#REF!&lt;=SUM(#REF!,#REF!),0,1)</f>
        <v>#REF!</v>
      </c>
    </row>
    <row r="747" spans="1:8" ht="12.75" x14ac:dyDescent="0.2">
      <c r="A747" s="16" t="e">
        <f t="shared" si="6"/>
        <v>#REF!</v>
      </c>
      <c r="B747" s="16">
        <v>22</v>
      </c>
      <c r="C747" s="16">
        <v>12</v>
      </c>
      <c r="D747" s="16">
        <v>12</v>
      </c>
      <c r="E747" s="3" t="s">
        <v>644</v>
      </c>
      <c r="H747" s="19" t="e">
        <f>IF(#REF!&lt;=SUM(#REF!,#REF!),0,1)</f>
        <v>#REF!</v>
      </c>
    </row>
    <row r="748" spans="1:8" ht="12.75" x14ac:dyDescent="0.2">
      <c r="A748" s="16" t="e">
        <f t="shared" si="6"/>
        <v>#REF!</v>
      </c>
      <c r="B748" s="16">
        <v>22</v>
      </c>
      <c r="C748" s="16">
        <v>13</v>
      </c>
      <c r="D748" s="16">
        <v>13</v>
      </c>
      <c r="E748" s="3" t="s">
        <v>639</v>
      </c>
      <c r="H748" s="19" t="e">
        <f>IF(#REF!&lt;=SUM(#REF!,#REF!),0,1)</f>
        <v>#REF!</v>
      </c>
    </row>
    <row r="749" spans="1:8" ht="12.75" x14ac:dyDescent="0.2">
      <c r="A749" s="16" t="e">
        <f t="shared" si="6"/>
        <v>#REF!</v>
      </c>
      <c r="B749" s="16">
        <v>22</v>
      </c>
      <c r="C749" s="16">
        <v>14</v>
      </c>
      <c r="D749" s="16">
        <v>14</v>
      </c>
      <c r="E749" s="3" t="s">
        <v>640</v>
      </c>
      <c r="H749" s="19" t="e">
        <f>IF(#REF!&lt;=SUM(#REF!,#REF!),0,1)</f>
        <v>#REF!</v>
      </c>
    </row>
    <row r="750" spans="1:8" ht="12.75" x14ac:dyDescent="0.2">
      <c r="A750" s="16" t="e">
        <f t="shared" si="6"/>
        <v>#REF!</v>
      </c>
      <c r="B750" s="16">
        <v>22</v>
      </c>
      <c r="C750" s="16">
        <v>15</v>
      </c>
      <c r="D750" s="16">
        <v>15</v>
      </c>
      <c r="E750" s="3" t="s">
        <v>641</v>
      </c>
      <c r="H750" s="19" t="e">
        <f>IF(#REF!&lt;=SUM(#REF!,#REF!),0,1)</f>
        <v>#REF!</v>
      </c>
    </row>
    <row r="751" spans="1:8" ht="12.75" x14ac:dyDescent="0.2">
      <c r="A751" s="16" t="e">
        <f t="shared" si="6"/>
        <v>#REF!</v>
      </c>
      <c r="B751" s="16">
        <v>22</v>
      </c>
      <c r="C751" s="16">
        <v>16</v>
      </c>
      <c r="D751" s="16">
        <v>16</v>
      </c>
      <c r="E751" s="3" t="s">
        <v>633</v>
      </c>
      <c r="H751" s="19" t="e">
        <f>IF(#REF!&lt;=#REF!,0,1)</f>
        <v>#REF!</v>
      </c>
    </row>
    <row r="752" spans="1:8" ht="12.75" x14ac:dyDescent="0.2">
      <c r="A752" s="16" t="e">
        <f t="shared" si="6"/>
        <v>#REF!</v>
      </c>
      <c r="B752" s="16">
        <v>22</v>
      </c>
      <c r="C752" s="16">
        <v>17</v>
      </c>
      <c r="D752" s="16">
        <v>17</v>
      </c>
      <c r="E752" s="3" t="s">
        <v>634</v>
      </c>
      <c r="H752" s="19" t="e">
        <f>IF(#REF!&lt;=#REF!,0,1)</f>
        <v>#REF!</v>
      </c>
    </row>
    <row r="753" spans="1:8" ht="12.75" x14ac:dyDescent="0.2">
      <c r="A753" s="16" t="e">
        <f t="shared" si="6"/>
        <v>#REF!</v>
      </c>
      <c r="B753" s="16">
        <v>22</v>
      </c>
      <c r="C753" s="16">
        <v>18</v>
      </c>
      <c r="D753" s="16">
        <v>18</v>
      </c>
      <c r="E753" s="3" t="s">
        <v>635</v>
      </c>
      <c r="H753" s="19" t="e">
        <f>IF(#REF!&lt;=#REF!,0,1)</f>
        <v>#REF!</v>
      </c>
    </row>
    <row r="754" spans="1:8" ht="12.75" x14ac:dyDescent="0.2">
      <c r="A754" s="16" t="e">
        <f t="shared" si="6"/>
        <v>#REF!</v>
      </c>
      <c r="B754" s="16">
        <v>22</v>
      </c>
      <c r="C754" s="16">
        <v>19</v>
      </c>
      <c r="D754" s="16">
        <v>19</v>
      </c>
      <c r="E754" s="3" t="s">
        <v>636</v>
      </c>
      <c r="H754" s="19" t="e">
        <f>IF(#REF!&lt;=#REF!,0,1)</f>
        <v>#REF!</v>
      </c>
    </row>
    <row r="755" spans="1:8" ht="12.75" x14ac:dyDescent="0.2">
      <c r="A755" s="16" t="e">
        <f t="shared" si="6"/>
        <v>#REF!</v>
      </c>
      <c r="B755" s="16">
        <v>22</v>
      </c>
      <c r="C755" s="16">
        <v>20</v>
      </c>
      <c r="D755" s="16">
        <v>20</v>
      </c>
      <c r="E755" s="3" t="s">
        <v>637</v>
      </c>
      <c r="H755" s="19" t="e">
        <f>IF(#REF!&lt;=#REF!,0,1)</f>
        <v>#REF!</v>
      </c>
    </row>
    <row r="756" spans="1:8" ht="12.75" x14ac:dyDescent="0.2">
      <c r="A756" s="16" t="e">
        <f t="shared" si="6"/>
        <v>#REF!</v>
      </c>
      <c r="B756" s="16">
        <v>22</v>
      </c>
      <c r="C756" s="16">
        <v>21</v>
      </c>
      <c r="D756" s="16">
        <v>21</v>
      </c>
      <c r="E756" s="3" t="s">
        <v>638</v>
      </c>
      <c r="H756" s="19" t="e">
        <f>IF(#REF!&lt;=#REF!,0,1)</f>
        <v>#REF!</v>
      </c>
    </row>
    <row r="757" spans="1:8" ht="12.75" x14ac:dyDescent="0.2">
      <c r="A757" s="18" t="e">
        <f t="shared" si="6"/>
        <v>#REF!</v>
      </c>
      <c r="B757" s="18">
        <v>23</v>
      </c>
      <c r="C757" s="18">
        <v>0</v>
      </c>
      <c r="D757" s="18">
        <v>0</v>
      </c>
      <c r="E757" s="18" t="e">
        <f>CONCATENATE("Межраздельный контроль - количество ошибок: ",H757)</f>
        <v>#REF!</v>
      </c>
      <c r="F757" s="18"/>
      <c r="G757" s="18"/>
      <c r="H757" s="20" t="e">
        <f>SUM(H758:H853)</f>
        <v>#REF!</v>
      </c>
    </row>
    <row r="758" spans="1:8" ht="12.75" x14ac:dyDescent="0.2">
      <c r="A758" s="16" t="e">
        <f t="shared" si="6"/>
        <v>#REF!</v>
      </c>
      <c r="B758" s="16">
        <v>23</v>
      </c>
      <c r="C758" s="16">
        <v>1</v>
      </c>
      <c r="D758" s="16">
        <v>1</v>
      </c>
      <c r="E758" s="3" t="s">
        <v>596</v>
      </c>
      <c r="H758" s="19" t="e">
        <f>IF(#REF!=SUM(#REF!,#REF!,#REF!),0,1)</f>
        <v>#REF!</v>
      </c>
    </row>
    <row r="759" spans="1:8" ht="12.75" x14ac:dyDescent="0.2">
      <c r="A759" s="16" t="e">
        <f t="shared" si="6"/>
        <v>#REF!</v>
      </c>
      <c r="B759" s="16">
        <v>23</v>
      </c>
      <c r="C759" s="16">
        <v>2</v>
      </c>
      <c r="D759" s="16">
        <v>2</v>
      </c>
      <c r="E759" s="3" t="s">
        <v>609</v>
      </c>
      <c r="H759" s="19" t="e">
        <f>IF(SUM(#REF!)=SUM(#REF!,#REF!,#REF!),0,1)</f>
        <v>#REF!</v>
      </c>
    </row>
    <row r="760" spans="1:8" ht="12.75" x14ac:dyDescent="0.2">
      <c r="A760" s="16" t="e">
        <f t="shared" si="6"/>
        <v>#REF!</v>
      </c>
      <c r="B760" s="16">
        <v>23</v>
      </c>
      <c r="C760" s="16">
        <v>3</v>
      </c>
      <c r="D760" s="16">
        <v>3</v>
      </c>
      <c r="E760" s="3" t="s">
        <v>610</v>
      </c>
      <c r="H760" s="19" t="e">
        <f>IF(#REF!=SUM(#REF!,#REF!,#REF!),0,1)</f>
        <v>#REF!</v>
      </c>
    </row>
    <row r="761" spans="1:8" ht="12.75" x14ac:dyDescent="0.2">
      <c r="A761" s="16" t="e">
        <f t="shared" si="6"/>
        <v>#REF!</v>
      </c>
      <c r="B761" s="16">
        <v>23</v>
      </c>
      <c r="C761" s="16">
        <v>4</v>
      </c>
      <c r="D761" s="16">
        <v>4</v>
      </c>
      <c r="E761" s="3" t="s">
        <v>611</v>
      </c>
      <c r="H761" s="19" t="e">
        <f>IF(#REF!=SUM(#REF!,#REF!,#REF!),0,1)</f>
        <v>#REF!</v>
      </c>
    </row>
    <row r="762" spans="1:8" ht="12.75" x14ac:dyDescent="0.2">
      <c r="A762" s="16" t="e">
        <f t="shared" si="6"/>
        <v>#REF!</v>
      </c>
      <c r="B762" s="16">
        <v>23</v>
      </c>
      <c r="C762" s="16">
        <v>5</v>
      </c>
      <c r="D762" s="16">
        <v>5</v>
      </c>
      <c r="E762" s="3" t="s">
        <v>612</v>
      </c>
      <c r="H762" s="19" t="e">
        <f>IF(#REF!=SUM(#REF!,#REF!,#REF!),0,1)</f>
        <v>#REF!</v>
      </c>
    </row>
    <row r="763" spans="1:8" ht="12.75" x14ac:dyDescent="0.2">
      <c r="A763" s="16" t="e">
        <f t="shared" si="6"/>
        <v>#REF!</v>
      </c>
      <c r="B763" s="16">
        <v>23</v>
      </c>
      <c r="C763" s="16">
        <v>6</v>
      </c>
      <c r="D763" s="16">
        <v>6</v>
      </c>
      <c r="E763" s="3" t="s">
        <v>613</v>
      </c>
      <c r="H763" s="19" t="e">
        <f>IF(SUM(#REF!)=SUM(#REF!,#REF!,#REF!),0,1)</f>
        <v>#REF!</v>
      </c>
    </row>
    <row r="764" spans="1:8" ht="12.75" x14ac:dyDescent="0.2">
      <c r="A764" s="16" t="e">
        <f t="shared" si="6"/>
        <v>#REF!</v>
      </c>
      <c r="B764" s="16">
        <v>23</v>
      </c>
      <c r="C764" s="16">
        <v>7</v>
      </c>
      <c r="D764" s="16">
        <v>7</v>
      </c>
      <c r="E764" s="3" t="s">
        <v>614</v>
      </c>
      <c r="H764" s="19" t="e">
        <f>IF(SUM(#REF!)=SUM(#REF!,#REF!,#REF!),0,1)</f>
        <v>#REF!</v>
      </c>
    </row>
    <row r="765" spans="1:8" ht="12.75" x14ac:dyDescent="0.2">
      <c r="A765" s="16" t="e">
        <f t="shared" si="6"/>
        <v>#REF!</v>
      </c>
      <c r="B765" s="16">
        <v>23</v>
      </c>
      <c r="C765" s="16">
        <v>8</v>
      </c>
      <c r="D765" s="16">
        <v>8</v>
      </c>
      <c r="E765" s="3" t="s">
        <v>615</v>
      </c>
      <c r="H765" s="19" t="e">
        <f>IF(#REF!=SUM(#REF!,#REF!,#REF!),0,1)</f>
        <v>#REF!</v>
      </c>
    </row>
    <row r="766" spans="1:8" ht="12.75" x14ac:dyDescent="0.2">
      <c r="A766" s="16" t="e">
        <f t="shared" si="6"/>
        <v>#REF!</v>
      </c>
      <c r="B766" s="16">
        <v>23</v>
      </c>
      <c r="C766" s="16">
        <v>9</v>
      </c>
      <c r="D766" s="16">
        <v>9</v>
      </c>
      <c r="E766" s="3" t="s">
        <v>616</v>
      </c>
      <c r="H766" s="19" t="e">
        <f>IF(#REF!&lt;=SUM(#REF!),0,1)</f>
        <v>#REF!</v>
      </c>
    </row>
    <row r="767" spans="1:8" ht="12.75" x14ac:dyDescent="0.2">
      <c r="A767" s="16" t="e">
        <f t="shared" si="6"/>
        <v>#REF!</v>
      </c>
      <c r="B767" s="16">
        <v>23</v>
      </c>
      <c r="C767" s="16">
        <v>10</v>
      </c>
      <c r="D767" s="16">
        <v>10</v>
      </c>
      <c r="E767" s="3" t="s">
        <v>617</v>
      </c>
      <c r="H767" s="19" t="e">
        <f>IF(#REF!&lt;=SUM(#REF!),0,1)</f>
        <v>#REF!</v>
      </c>
    </row>
    <row r="768" spans="1:8" ht="12.75" x14ac:dyDescent="0.2">
      <c r="A768" s="16" t="e">
        <f t="shared" si="6"/>
        <v>#REF!</v>
      </c>
      <c r="B768" s="16">
        <v>23</v>
      </c>
      <c r="C768" s="16">
        <v>11</v>
      </c>
      <c r="D768" s="16">
        <v>11</v>
      </c>
      <c r="E768" s="3" t="s">
        <v>618</v>
      </c>
      <c r="H768" s="19" t="e">
        <f>IF(#REF!&lt;=SUM(#REF!),0,1)</f>
        <v>#REF!</v>
      </c>
    </row>
    <row r="769" spans="1:8" ht="12.75" x14ac:dyDescent="0.2">
      <c r="A769" s="16" t="e">
        <f t="shared" si="6"/>
        <v>#REF!</v>
      </c>
      <c r="B769" s="16">
        <v>23</v>
      </c>
      <c r="C769" s="16">
        <v>12</v>
      </c>
      <c r="D769" s="16">
        <v>12</v>
      </c>
      <c r="E769" s="3" t="s">
        <v>10</v>
      </c>
      <c r="H769" s="19" t="e">
        <f>IF(#REF!&gt;=#REF!,0,1)</f>
        <v>#REF!</v>
      </c>
    </row>
    <row r="770" spans="1:8" ht="12.75" x14ac:dyDescent="0.2">
      <c r="A770" s="16" t="e">
        <f t="shared" si="6"/>
        <v>#REF!</v>
      </c>
      <c r="B770" s="16">
        <v>23</v>
      </c>
      <c r="C770" s="16">
        <v>13</v>
      </c>
      <c r="D770" s="16">
        <v>13</v>
      </c>
      <c r="E770" s="3" t="s">
        <v>11</v>
      </c>
      <c r="H770" s="19" t="e">
        <f>IF(#REF!&lt;=SUM(#REF!,#REF!,#REF!,#REF!,#REF!,#REF!,#REF!,#REF!),0,1)</f>
        <v>#REF!</v>
      </c>
    </row>
    <row r="771" spans="1:8" ht="12.75" x14ac:dyDescent="0.2">
      <c r="A771" s="16" t="e">
        <f t="shared" si="6"/>
        <v>#REF!</v>
      </c>
      <c r="B771" s="16">
        <v>23</v>
      </c>
      <c r="C771" s="16">
        <v>14</v>
      </c>
      <c r="D771" s="16">
        <v>14</v>
      </c>
      <c r="E771" s="3" t="s">
        <v>12</v>
      </c>
      <c r="H771" s="19" t="e">
        <f>IF(#REF!&lt;=SUM(#REF!,#REF!,#REF!,#REF!,#REF!,#REF!,#REF!,#REF!),0,1)</f>
        <v>#REF!</v>
      </c>
    </row>
    <row r="772" spans="1:8" ht="12.75" x14ac:dyDescent="0.2">
      <c r="A772" s="16" t="e">
        <f t="shared" si="6"/>
        <v>#REF!</v>
      </c>
      <c r="B772" s="16">
        <v>23</v>
      </c>
      <c r="C772" s="16">
        <v>15</v>
      </c>
      <c r="D772" s="16">
        <v>15</v>
      </c>
      <c r="E772" s="3" t="s">
        <v>13</v>
      </c>
      <c r="H772" s="19" t="e">
        <f>IF(#REF!&lt;=SUM(#REF!,#REF!,#REF!,#REF!,#REF!,#REF!,#REF!,#REF!),0,1)</f>
        <v>#REF!</v>
      </c>
    </row>
    <row r="773" spans="1:8" ht="12.75" x14ac:dyDescent="0.2">
      <c r="A773" s="16" t="e">
        <f t="shared" si="6"/>
        <v>#REF!</v>
      </c>
      <c r="B773" s="16">
        <v>23</v>
      </c>
      <c r="C773" s="16">
        <v>16</v>
      </c>
      <c r="D773" s="16">
        <v>16</v>
      </c>
      <c r="E773" s="3" t="s">
        <v>14</v>
      </c>
      <c r="H773" s="19" t="e">
        <f>IF(#REF!&lt;=SUM(#REF!,#REF!,#REF!,#REF!,#REF!,#REF!,#REF!,#REF!),0,1)</f>
        <v>#REF!</v>
      </c>
    </row>
    <row r="774" spans="1:8" ht="12.75" x14ac:dyDescent="0.2">
      <c r="A774" s="16" t="e">
        <f>P_3</f>
        <v>#REF!</v>
      </c>
      <c r="B774" s="16">
        <v>23</v>
      </c>
      <c r="C774" s="16">
        <v>17</v>
      </c>
      <c r="D774" s="16">
        <v>17</v>
      </c>
      <c r="E774" s="3" t="s">
        <v>622</v>
      </c>
      <c r="H774" s="19" t="e">
        <f>IF(#REF!=#REF!,0,1)</f>
        <v>#REF!</v>
      </c>
    </row>
    <row r="775" spans="1:8" ht="12.75" x14ac:dyDescent="0.2">
      <c r="A775" s="16" t="e">
        <f>P_3</f>
        <v>#REF!</v>
      </c>
      <c r="B775" s="16">
        <v>23</v>
      </c>
      <c r="C775" s="16">
        <v>18</v>
      </c>
      <c r="D775" s="16">
        <v>18</v>
      </c>
      <c r="E775" s="3" t="s">
        <v>623</v>
      </c>
      <c r="H775" s="19" t="e">
        <f>IF(#REF!=#REF!,0,1)</f>
        <v>#REF!</v>
      </c>
    </row>
    <row r="776" spans="1:8" ht="12.75" x14ac:dyDescent="0.2">
      <c r="A776" s="16" t="e">
        <f>P_3</f>
        <v>#REF!</v>
      </c>
      <c r="B776" s="16">
        <v>23</v>
      </c>
      <c r="C776" s="16">
        <v>19</v>
      </c>
      <c r="D776" s="16">
        <v>19</v>
      </c>
      <c r="E776" s="3" t="s">
        <v>624</v>
      </c>
      <c r="H776" s="19" t="e">
        <f>IF(#REF!=#REF!,0,1)</f>
        <v>#REF!</v>
      </c>
    </row>
    <row r="777" spans="1:8" ht="12.75" x14ac:dyDescent="0.2">
      <c r="A777" s="16" t="e">
        <f t="shared" ref="A777:A840" si="7">P_3</f>
        <v>#REF!</v>
      </c>
      <c r="B777" s="16">
        <v>23</v>
      </c>
      <c r="C777" s="16">
        <v>20</v>
      </c>
      <c r="D777" s="16">
        <v>20</v>
      </c>
      <c r="E777" s="3" t="s">
        <v>625</v>
      </c>
      <c r="H777" s="19" t="e">
        <f>IF(#REF!=SUM(#REF!),0,1)</f>
        <v>#REF!</v>
      </c>
    </row>
    <row r="778" spans="1:8" ht="12.75" x14ac:dyDescent="0.2">
      <c r="A778" s="16" t="e">
        <f t="shared" si="7"/>
        <v>#REF!</v>
      </c>
      <c r="B778" s="16">
        <v>23</v>
      </c>
      <c r="C778" s="16">
        <v>21</v>
      </c>
      <c r="D778" s="16">
        <v>21</v>
      </c>
      <c r="E778" s="3" t="s">
        <v>626</v>
      </c>
      <c r="H778" s="19" t="e">
        <f>IF(#REF!=#REF!,0,1)</f>
        <v>#REF!</v>
      </c>
    </row>
    <row r="779" spans="1:8" ht="12.75" x14ac:dyDescent="0.2">
      <c r="A779" s="16" t="e">
        <f t="shared" si="7"/>
        <v>#REF!</v>
      </c>
      <c r="B779" s="16">
        <v>23</v>
      </c>
      <c r="C779" s="16">
        <v>22</v>
      </c>
      <c r="D779" s="16">
        <v>22</v>
      </c>
      <c r="E779" s="3" t="s">
        <v>627</v>
      </c>
      <c r="H779" s="19" t="e">
        <f>IF(#REF!=SUM(#REF!),0,1)</f>
        <v>#REF!</v>
      </c>
    </row>
    <row r="780" spans="1:8" ht="12.75" x14ac:dyDescent="0.2">
      <c r="A780" s="16" t="e">
        <f t="shared" si="7"/>
        <v>#REF!</v>
      </c>
      <c r="B780" s="16">
        <v>23</v>
      </c>
      <c r="C780" s="16">
        <v>23</v>
      </c>
      <c r="D780" s="16">
        <v>23</v>
      </c>
      <c r="E780" s="3" t="s">
        <v>32</v>
      </c>
      <c r="H780" s="19" t="e">
        <f>IF(#REF!&lt;=SUM(#REF!,#REF!,#REF!,#REF!,#REF!,#REF!,#REF!,#REF!),0,1)</f>
        <v>#REF!</v>
      </c>
    </row>
    <row r="781" spans="1:8" ht="12.75" x14ac:dyDescent="0.2">
      <c r="A781" s="16" t="e">
        <f t="shared" si="7"/>
        <v>#REF!</v>
      </c>
      <c r="B781" s="16">
        <v>23</v>
      </c>
      <c r="C781" s="16">
        <v>24</v>
      </c>
      <c r="D781" s="16">
        <v>24</v>
      </c>
      <c r="E781" s="3" t="s">
        <v>33</v>
      </c>
      <c r="H781" s="19" t="e">
        <f>IF(#REF!&lt;=SUM(#REF!,#REF!,#REF!,#REF!,#REF!,#REF!,#REF!,#REF!,#REF!),0,1)</f>
        <v>#REF!</v>
      </c>
    </row>
    <row r="782" spans="1:8" ht="12.75" x14ac:dyDescent="0.2">
      <c r="A782" s="16" t="e">
        <f t="shared" si="7"/>
        <v>#REF!</v>
      </c>
      <c r="B782" s="16">
        <v>23</v>
      </c>
      <c r="C782" s="16">
        <v>25</v>
      </c>
      <c r="D782" s="16">
        <v>25</v>
      </c>
      <c r="E782" s="3" t="s">
        <v>34</v>
      </c>
      <c r="H782" s="19" t="e">
        <f>IF('Раздел 1'!P38&lt;=SUM(#REF!,#REF!,#REF!,#REF!,#REF!,#REF!,#REF!,#REF!,#REF!),0,1)</f>
        <v>#REF!</v>
      </c>
    </row>
    <row r="783" spans="1:8" ht="12.75" x14ac:dyDescent="0.2">
      <c r="A783" s="16" t="e">
        <f t="shared" si="7"/>
        <v>#REF!</v>
      </c>
      <c r="B783" s="16">
        <v>23</v>
      </c>
      <c r="C783" s="16">
        <v>26</v>
      </c>
      <c r="D783" s="16">
        <v>26</v>
      </c>
      <c r="E783" s="3" t="s">
        <v>35</v>
      </c>
      <c r="H783" s="19" t="e">
        <f>IF(#REF!=#REF!,0,1)</f>
        <v>#REF!</v>
      </c>
    </row>
    <row r="784" spans="1:8" ht="12.75" x14ac:dyDescent="0.2">
      <c r="A784" s="16" t="e">
        <f t="shared" si="7"/>
        <v>#REF!</v>
      </c>
      <c r="B784" s="16">
        <v>23</v>
      </c>
      <c r="C784" s="16">
        <v>27</v>
      </c>
      <c r="D784" s="16">
        <v>27</v>
      </c>
      <c r="E784" s="3" t="s">
        <v>36</v>
      </c>
      <c r="H784" s="19" t="e">
        <f>IF(#REF!=#REF!,0,1)</f>
        <v>#REF!</v>
      </c>
    </row>
    <row r="785" spans="1:8" ht="12.75" x14ac:dyDescent="0.2">
      <c r="A785" s="16" t="e">
        <f t="shared" si="7"/>
        <v>#REF!</v>
      </c>
      <c r="B785" s="16">
        <v>23</v>
      </c>
      <c r="C785" s="16">
        <v>28</v>
      </c>
      <c r="D785" s="16">
        <v>28</v>
      </c>
      <c r="E785" s="3" t="s">
        <v>37</v>
      </c>
      <c r="H785" s="19" t="e">
        <f>IF(#REF!&lt;=#REF!,0,1)</f>
        <v>#REF!</v>
      </c>
    </row>
    <row r="786" spans="1:8" ht="12.75" x14ac:dyDescent="0.2">
      <c r="A786" s="16" t="e">
        <f t="shared" si="7"/>
        <v>#REF!</v>
      </c>
      <c r="B786" s="16">
        <v>23</v>
      </c>
      <c r="C786" s="16">
        <v>29</v>
      </c>
      <c r="D786" s="16">
        <v>29</v>
      </c>
      <c r="E786" s="3" t="s">
        <v>38</v>
      </c>
      <c r="H786" s="19" t="e">
        <f>IF(#REF!&lt;=#REF!,0,1)</f>
        <v>#REF!</v>
      </c>
    </row>
    <row r="787" spans="1:8" ht="12.75" x14ac:dyDescent="0.2">
      <c r="A787" s="16" t="e">
        <f t="shared" si="7"/>
        <v>#REF!</v>
      </c>
      <c r="B787" s="16">
        <v>23</v>
      </c>
      <c r="C787" s="16">
        <v>30</v>
      </c>
      <c r="D787" s="16">
        <v>30</v>
      </c>
      <c r="E787" s="3" t="s">
        <v>39</v>
      </c>
      <c r="H787" s="19" t="e">
        <f>IF(#REF!&lt;=#REF!,0,1)</f>
        <v>#REF!</v>
      </c>
    </row>
    <row r="788" spans="1:8" ht="12.75" x14ac:dyDescent="0.2">
      <c r="A788" s="16" t="e">
        <f t="shared" si="7"/>
        <v>#REF!</v>
      </c>
      <c r="B788" s="16">
        <v>23</v>
      </c>
      <c r="C788" s="16">
        <v>31</v>
      </c>
      <c r="D788" s="16">
        <v>31</v>
      </c>
      <c r="E788" s="3" t="s">
        <v>46</v>
      </c>
      <c r="H788" s="19" t="e">
        <f>IF(#REF!=SUM(#REF!,#REF!,#REF!,#REF!,#REF!,#REF!,#REF!,#REF!),0,1)</f>
        <v>#REF!</v>
      </c>
    </row>
    <row r="789" spans="1:8" ht="12.75" x14ac:dyDescent="0.2">
      <c r="A789" s="16" t="e">
        <f t="shared" si="7"/>
        <v>#REF!</v>
      </c>
      <c r="B789" s="16">
        <v>23</v>
      </c>
      <c r="C789" s="16">
        <v>32</v>
      </c>
      <c r="D789" s="16">
        <v>32</v>
      </c>
      <c r="E789" s="3" t="s">
        <v>47</v>
      </c>
      <c r="H789" s="19" t="e">
        <f>IF(#REF!=SUM(#REF!,#REF!,#REF!,#REF!,#REF!,#REF!,#REF!,#REF!),0,1)</f>
        <v>#REF!</v>
      </c>
    </row>
    <row r="790" spans="1:8" ht="12.75" x14ac:dyDescent="0.2">
      <c r="A790" s="16" t="e">
        <f t="shared" si="7"/>
        <v>#REF!</v>
      </c>
      <c r="B790" s="16">
        <v>23</v>
      </c>
      <c r="C790" s="16">
        <v>33</v>
      </c>
      <c r="D790" s="16">
        <v>33</v>
      </c>
      <c r="E790" s="3" t="s">
        <v>48</v>
      </c>
      <c r="H790" s="19" t="e">
        <f>IF(#REF!=SUM(#REF!,#REF!,#REF!,#REF!,#REF!,#REF!,#REF!,#REF!),0,1)</f>
        <v>#REF!</v>
      </c>
    </row>
    <row r="791" spans="1:8" ht="12.75" x14ac:dyDescent="0.2">
      <c r="A791" s="16" t="e">
        <f t="shared" si="7"/>
        <v>#REF!</v>
      </c>
      <c r="B791" s="16">
        <v>23</v>
      </c>
      <c r="C791" s="16">
        <v>34</v>
      </c>
      <c r="D791" s="16">
        <v>34</v>
      </c>
      <c r="E791" s="3" t="s">
        <v>49</v>
      </c>
      <c r="H791" s="19" t="e">
        <f>IF(#REF!=SUM(#REF!,#REF!,#REF!,#REF!,#REF!,#REF!,#REF!,#REF!),0,1)</f>
        <v>#REF!</v>
      </c>
    </row>
    <row r="792" spans="1:8" ht="12.75" x14ac:dyDescent="0.2">
      <c r="A792" s="16" t="e">
        <f t="shared" si="7"/>
        <v>#REF!</v>
      </c>
      <c r="B792" s="16">
        <v>23</v>
      </c>
      <c r="C792" s="16">
        <v>35</v>
      </c>
      <c r="D792" s="16">
        <v>35</v>
      </c>
      <c r="E792" s="3" t="s">
        <v>50</v>
      </c>
      <c r="H792" s="19" t="e">
        <f>IF(#REF!=SUM(#REF!,#REF!,#REF!,#REF!,#REF!,#REF!,#REF!,#REF!),0,1)</f>
        <v>#REF!</v>
      </c>
    </row>
    <row r="793" spans="1:8" ht="12.75" x14ac:dyDescent="0.2">
      <c r="A793" s="16" t="e">
        <f t="shared" si="7"/>
        <v>#REF!</v>
      </c>
      <c r="B793" s="16">
        <v>23</v>
      </c>
      <c r="C793" s="16">
        <v>36</v>
      </c>
      <c r="D793" s="16">
        <v>36</v>
      </c>
      <c r="E793" s="3" t="s">
        <v>51</v>
      </c>
      <c r="H793" s="19" t="e">
        <f>IF(#REF!=SUM(#REF!,#REF!,#REF!,#REF!,#REF!,#REF!,#REF!,#REF!),0,1)</f>
        <v>#REF!</v>
      </c>
    </row>
    <row r="794" spans="1:8" ht="12.75" x14ac:dyDescent="0.2">
      <c r="A794" s="16" t="e">
        <f t="shared" si="7"/>
        <v>#REF!</v>
      </c>
      <c r="B794" s="16">
        <v>23</v>
      </c>
      <c r="C794" s="16">
        <v>37</v>
      </c>
      <c r="D794" s="16">
        <v>37</v>
      </c>
      <c r="E794" s="3" t="s">
        <v>52</v>
      </c>
      <c r="H794" s="19" t="e">
        <f>IF(#REF!=SUM(#REF!,#REF!,#REF!,#REF!,#REF!,#REF!,#REF!,#REF!),0,1)</f>
        <v>#REF!</v>
      </c>
    </row>
    <row r="795" spans="1:8" ht="12.75" x14ac:dyDescent="0.2">
      <c r="A795" s="16" t="e">
        <f t="shared" si="7"/>
        <v>#REF!</v>
      </c>
      <c r="B795" s="16">
        <v>23</v>
      </c>
      <c r="C795" s="16">
        <v>38</v>
      </c>
      <c r="D795" s="16">
        <v>38</v>
      </c>
      <c r="E795" s="3" t="s">
        <v>53</v>
      </c>
      <c r="H795" s="19" t="e">
        <f>IF(#REF!=SUM(#REF!,#REF!,#REF!,#REF!,#REF!,#REF!,#REF!,#REF!),0,1)</f>
        <v>#REF!</v>
      </c>
    </row>
    <row r="796" spans="1:8" ht="12.75" x14ac:dyDescent="0.2">
      <c r="A796" s="16" t="e">
        <f t="shared" si="7"/>
        <v>#REF!</v>
      </c>
      <c r="B796" s="16">
        <v>23</v>
      </c>
      <c r="C796" s="16">
        <v>39</v>
      </c>
      <c r="D796" s="16">
        <v>39</v>
      </c>
      <c r="E796" s="3" t="s">
        <v>54</v>
      </c>
      <c r="H796" s="19" t="e">
        <f>IF(#REF!=SUM(#REF!,#REF!,#REF!,#REF!,#REF!,#REF!,#REF!,#REF!),0,1)</f>
        <v>#REF!</v>
      </c>
    </row>
    <row r="797" spans="1:8" ht="12.75" x14ac:dyDescent="0.2">
      <c r="A797" s="16" t="e">
        <f t="shared" si="7"/>
        <v>#REF!</v>
      </c>
      <c r="B797" s="16">
        <v>23</v>
      </c>
      <c r="C797" s="16">
        <v>40</v>
      </c>
      <c r="D797" s="16">
        <v>40</v>
      </c>
      <c r="E797" s="3" t="s">
        <v>55</v>
      </c>
      <c r="H797" s="19" t="e">
        <f>IF(#REF!=SUM(#REF!,#REF!,#REF!,#REF!,#REF!,#REF!,#REF!,#REF!),0,1)</f>
        <v>#REF!</v>
      </c>
    </row>
    <row r="798" spans="1:8" ht="12.75" x14ac:dyDescent="0.2">
      <c r="A798" s="16" t="e">
        <f t="shared" si="7"/>
        <v>#REF!</v>
      </c>
      <c r="B798" s="16">
        <v>23</v>
      </c>
      <c r="C798" s="16">
        <v>41</v>
      </c>
      <c r="D798" s="16">
        <v>41</v>
      </c>
      <c r="E798" s="3" t="s">
        <v>56</v>
      </c>
      <c r="H798" s="19" t="e">
        <f>IF(#REF!=SUM(#REF!,#REF!,#REF!,#REF!,#REF!,#REF!,#REF!,#REF!),0,1)</f>
        <v>#REF!</v>
      </c>
    </row>
    <row r="799" spans="1:8" ht="12.75" x14ac:dyDescent="0.2">
      <c r="A799" s="16" t="e">
        <f t="shared" si="7"/>
        <v>#REF!</v>
      </c>
      <c r="B799" s="16">
        <v>23</v>
      </c>
      <c r="C799" s="16">
        <v>42</v>
      </c>
      <c r="D799" s="16">
        <v>42</v>
      </c>
      <c r="E799" s="3" t="s">
        <v>57</v>
      </c>
      <c r="H799" s="19" t="e">
        <f>IF(#REF!=SUM(#REF!,#REF!,#REF!,#REF!,#REF!,#REF!,#REF!,#REF!),0,1)</f>
        <v>#REF!</v>
      </c>
    </row>
    <row r="800" spans="1:8" ht="12.75" x14ac:dyDescent="0.2">
      <c r="A800" s="16" t="e">
        <f t="shared" si="7"/>
        <v>#REF!</v>
      </c>
      <c r="B800" s="16">
        <v>23</v>
      </c>
      <c r="C800" s="16">
        <v>43</v>
      </c>
      <c r="D800" s="16">
        <v>43</v>
      </c>
      <c r="E800" s="3" t="s">
        <v>58</v>
      </c>
      <c r="H800" s="19" t="e">
        <f>IF(#REF!=SUM(#REF!,#REF!,#REF!,#REF!,#REF!,#REF!,#REF!,#REF!),0,1)</f>
        <v>#REF!</v>
      </c>
    </row>
    <row r="801" spans="1:8" ht="12.75" x14ac:dyDescent="0.2">
      <c r="A801" s="16" t="e">
        <f t="shared" si="7"/>
        <v>#REF!</v>
      </c>
      <c r="B801" s="16">
        <v>23</v>
      </c>
      <c r="C801" s="16">
        <v>44</v>
      </c>
      <c r="D801" s="16">
        <v>44</v>
      </c>
      <c r="E801" s="3" t="s">
        <v>59</v>
      </c>
      <c r="H801" s="19" t="e">
        <f>IF(#REF!=SUM(#REF!,#REF!,#REF!,#REF!,#REF!,#REF!,#REF!,#REF!),0,1)</f>
        <v>#REF!</v>
      </c>
    </row>
    <row r="802" spans="1:8" ht="12.75" x14ac:dyDescent="0.2">
      <c r="A802" s="16" t="e">
        <f t="shared" si="7"/>
        <v>#REF!</v>
      </c>
      <c r="B802" s="16">
        <v>23</v>
      </c>
      <c r="C802" s="16">
        <v>45</v>
      </c>
      <c r="D802" s="16">
        <v>45</v>
      </c>
      <c r="E802" s="3" t="s">
        <v>60</v>
      </c>
      <c r="H802" s="19" t="e">
        <f>IF(#REF!=SUM(#REF!,#REF!,#REF!,#REF!,#REF!,#REF!,#REF!,#REF!),0,1)</f>
        <v>#REF!</v>
      </c>
    </row>
    <row r="803" spans="1:8" ht="12.75" x14ac:dyDescent="0.2">
      <c r="A803" s="16" t="e">
        <f t="shared" si="7"/>
        <v>#REF!</v>
      </c>
      <c r="B803" s="16">
        <v>23</v>
      </c>
      <c r="C803" s="16">
        <v>46</v>
      </c>
      <c r="D803" s="16">
        <v>46</v>
      </c>
      <c r="E803" s="3" t="s">
        <v>40</v>
      </c>
      <c r="H803" s="19" t="e">
        <f>IF(#REF!&lt;=#REF!,0,1)</f>
        <v>#REF!</v>
      </c>
    </row>
    <row r="804" spans="1:8" ht="12.75" x14ac:dyDescent="0.2">
      <c r="A804" s="16" t="e">
        <f t="shared" si="7"/>
        <v>#REF!</v>
      </c>
      <c r="B804" s="16">
        <v>23</v>
      </c>
      <c r="C804" s="16">
        <v>47</v>
      </c>
      <c r="D804" s="16">
        <v>47</v>
      </c>
      <c r="E804" s="3" t="s">
        <v>41</v>
      </c>
      <c r="H804" s="19" t="e">
        <f>IF(#REF!&lt;=#REF!,0,1)</f>
        <v>#REF!</v>
      </c>
    </row>
    <row r="805" spans="1:8" ht="12.75" x14ac:dyDescent="0.2">
      <c r="A805" s="16" t="e">
        <f t="shared" si="7"/>
        <v>#REF!</v>
      </c>
      <c r="B805" s="16">
        <v>23</v>
      </c>
      <c r="C805" s="16">
        <v>48</v>
      </c>
      <c r="D805" s="16">
        <v>48</v>
      </c>
      <c r="E805" s="3" t="s">
        <v>42</v>
      </c>
      <c r="H805" s="19" t="e">
        <f>IF(#REF!&lt;=#REF!,0,1)</f>
        <v>#REF!</v>
      </c>
    </row>
    <row r="806" spans="1:8" ht="12.75" x14ac:dyDescent="0.2">
      <c r="A806" s="16" t="e">
        <f t="shared" si="7"/>
        <v>#REF!</v>
      </c>
      <c r="B806" s="16">
        <v>23</v>
      </c>
      <c r="C806" s="16">
        <v>49</v>
      </c>
      <c r="D806" s="16">
        <v>49</v>
      </c>
      <c r="E806" s="3" t="s">
        <v>43</v>
      </c>
      <c r="H806" s="19" t="e">
        <f>IF(#REF!&lt;=#REF!,0,1)</f>
        <v>#REF!</v>
      </c>
    </row>
    <row r="807" spans="1:8" ht="12.75" x14ac:dyDescent="0.2">
      <c r="A807" s="16" t="e">
        <f t="shared" si="7"/>
        <v>#REF!</v>
      </c>
      <c r="B807" s="16">
        <v>23</v>
      </c>
      <c r="C807" s="16">
        <v>50</v>
      </c>
      <c r="D807" s="16">
        <v>50</v>
      </c>
      <c r="E807" s="3" t="s">
        <v>44</v>
      </c>
      <c r="H807" s="19" t="e">
        <f>IF(#REF!&lt;=#REF!,0,1)</f>
        <v>#REF!</v>
      </c>
    </row>
    <row r="808" spans="1:8" ht="12.75" x14ac:dyDescent="0.2">
      <c r="A808" s="16" t="e">
        <f t="shared" si="7"/>
        <v>#REF!</v>
      </c>
      <c r="B808" s="16">
        <v>23</v>
      </c>
      <c r="C808" s="16">
        <v>51</v>
      </c>
      <c r="D808" s="16">
        <v>51</v>
      </c>
      <c r="E808" s="3" t="s">
        <v>45</v>
      </c>
      <c r="H808" s="19" t="e">
        <f>IF(#REF!&lt;=#REF!,0,1)</f>
        <v>#REF!</v>
      </c>
    </row>
    <row r="809" spans="1:8" s="29" customFormat="1" ht="12.75" x14ac:dyDescent="0.2">
      <c r="A809" s="29" t="e">
        <f t="shared" si="7"/>
        <v>#REF!</v>
      </c>
      <c r="B809" s="29">
        <v>23</v>
      </c>
      <c r="C809" s="29">
        <v>52</v>
      </c>
      <c r="D809" s="29">
        <v>52</v>
      </c>
      <c r="E809" s="30" t="s">
        <v>323</v>
      </c>
      <c r="H809" s="31" t="e">
        <f>IF(#REF!&lt;=#REF!,0,1)</f>
        <v>#REF!</v>
      </c>
    </row>
    <row r="810" spans="1:8" s="29" customFormat="1" ht="12.75" x14ac:dyDescent="0.2">
      <c r="A810" s="29" t="e">
        <f t="shared" si="7"/>
        <v>#REF!</v>
      </c>
      <c r="B810" s="29">
        <v>23</v>
      </c>
      <c r="C810" s="29">
        <v>53</v>
      </c>
      <c r="D810" s="29">
        <v>53</v>
      </c>
      <c r="E810" s="30" t="s">
        <v>324</v>
      </c>
      <c r="H810" s="31" t="e">
        <f>IF(#REF!&lt;=#REF!,0,1)</f>
        <v>#REF!</v>
      </c>
    </row>
    <row r="811" spans="1:8" s="29" customFormat="1" ht="12.75" x14ac:dyDescent="0.2">
      <c r="A811" s="29" t="e">
        <f t="shared" si="7"/>
        <v>#REF!</v>
      </c>
      <c r="B811" s="29">
        <v>23</v>
      </c>
      <c r="C811" s="29">
        <v>54</v>
      </c>
      <c r="D811" s="29">
        <v>54</v>
      </c>
      <c r="E811" s="30" t="s">
        <v>325</v>
      </c>
      <c r="H811" s="31" t="e">
        <f>IF(#REF!&lt;=#REF!,0,1)</f>
        <v>#REF!</v>
      </c>
    </row>
    <row r="812" spans="1:8" s="29" customFormat="1" ht="12.75" x14ac:dyDescent="0.2">
      <c r="A812" s="29" t="e">
        <f t="shared" si="7"/>
        <v>#REF!</v>
      </c>
      <c r="B812" s="29">
        <v>23</v>
      </c>
      <c r="C812" s="29">
        <v>55</v>
      </c>
      <c r="D812" s="29">
        <v>55</v>
      </c>
      <c r="E812" s="30" t="s">
        <v>628</v>
      </c>
      <c r="H812" s="31" t="e">
        <f>IF(#REF!&lt;=#REF!,0,1)</f>
        <v>#REF!</v>
      </c>
    </row>
    <row r="813" spans="1:8" s="29" customFormat="1" ht="12.75" x14ac:dyDescent="0.2">
      <c r="A813" s="29" t="e">
        <f t="shared" si="7"/>
        <v>#REF!</v>
      </c>
      <c r="B813" s="29">
        <v>23</v>
      </c>
      <c r="C813" s="29">
        <v>56</v>
      </c>
      <c r="D813" s="29">
        <v>56</v>
      </c>
      <c r="E813" s="30" t="s">
        <v>629</v>
      </c>
      <c r="H813" s="31" t="e">
        <f>IF(#REF!&lt;=#REF!,0,1)</f>
        <v>#REF!</v>
      </c>
    </row>
    <row r="814" spans="1:8" s="29" customFormat="1" ht="12.75" x14ac:dyDescent="0.2">
      <c r="A814" s="29" t="e">
        <f t="shared" si="7"/>
        <v>#REF!</v>
      </c>
      <c r="B814" s="29">
        <v>23</v>
      </c>
      <c r="C814" s="29">
        <v>57</v>
      </c>
      <c r="D814" s="29">
        <v>57</v>
      </c>
      <c r="E814" s="30" t="s">
        <v>328</v>
      </c>
      <c r="H814" s="31" t="e">
        <f>IF(#REF!&lt;=#REF!,0,1)</f>
        <v>#REF!</v>
      </c>
    </row>
    <row r="815" spans="1:8" ht="12.75" x14ac:dyDescent="0.2">
      <c r="A815" s="16" t="e">
        <f t="shared" si="7"/>
        <v>#REF!</v>
      </c>
      <c r="B815" s="16">
        <v>23</v>
      </c>
      <c r="C815" s="16">
        <v>58</v>
      </c>
      <c r="D815" s="16">
        <v>58</v>
      </c>
      <c r="E815" s="3" t="s">
        <v>238</v>
      </c>
      <c r="H815" s="19" t="e">
        <f>IF(#REF!&lt;=#REF!,0,1)</f>
        <v>#REF!</v>
      </c>
    </row>
    <row r="816" spans="1:8" ht="12.75" x14ac:dyDescent="0.2">
      <c r="A816" s="16" t="e">
        <f t="shared" si="7"/>
        <v>#REF!</v>
      </c>
      <c r="B816" s="16">
        <v>23</v>
      </c>
      <c r="C816" s="16">
        <v>59</v>
      </c>
      <c r="D816" s="16">
        <v>59</v>
      </c>
      <c r="E816" s="3" t="s">
        <v>239</v>
      </c>
      <c r="H816" s="19" t="e">
        <f>IF(#REF!&lt;=#REF!,0,1)</f>
        <v>#REF!</v>
      </c>
    </row>
    <row r="817" spans="1:8" ht="12.75" x14ac:dyDescent="0.2">
      <c r="A817" s="16" t="e">
        <f t="shared" si="7"/>
        <v>#REF!</v>
      </c>
      <c r="B817" s="16">
        <v>23</v>
      </c>
      <c r="C817" s="16">
        <v>60</v>
      </c>
      <c r="D817" s="16">
        <v>60</v>
      </c>
      <c r="E817" s="3" t="s">
        <v>240</v>
      </c>
      <c r="H817" s="19" t="e">
        <f>IF(#REF!&lt;=#REF!,0,1)</f>
        <v>#REF!</v>
      </c>
    </row>
    <row r="818" spans="1:8" ht="12.75" x14ac:dyDescent="0.2">
      <c r="A818" s="16" t="e">
        <f t="shared" si="7"/>
        <v>#REF!</v>
      </c>
      <c r="B818" s="16">
        <v>23</v>
      </c>
      <c r="C818" s="16">
        <v>61</v>
      </c>
      <c r="D818" s="16">
        <v>61</v>
      </c>
      <c r="E818" s="3" t="s">
        <v>241</v>
      </c>
      <c r="H818" s="19" t="e">
        <f>IF(#REF!&lt;=#REF!,0,1)</f>
        <v>#REF!</v>
      </c>
    </row>
    <row r="819" spans="1:8" ht="12.75" x14ac:dyDescent="0.2">
      <c r="A819" s="16" t="e">
        <f t="shared" si="7"/>
        <v>#REF!</v>
      </c>
      <c r="B819" s="16">
        <v>23</v>
      </c>
      <c r="C819" s="16">
        <v>62</v>
      </c>
      <c r="D819" s="16">
        <v>62</v>
      </c>
      <c r="E819" s="3" t="s">
        <v>242</v>
      </c>
      <c r="H819" s="19" t="e">
        <f>IF(#REF!&lt;=#REF!,0,1)</f>
        <v>#REF!</v>
      </c>
    </row>
    <row r="820" spans="1:8" ht="12.75" x14ac:dyDescent="0.2">
      <c r="A820" s="16" t="e">
        <f t="shared" si="7"/>
        <v>#REF!</v>
      </c>
      <c r="B820" s="16">
        <v>23</v>
      </c>
      <c r="C820" s="16">
        <v>63</v>
      </c>
      <c r="D820" s="16">
        <v>63</v>
      </c>
      <c r="E820" s="3" t="s">
        <v>243</v>
      </c>
      <c r="H820" s="19" t="e">
        <f>IF(#REF!&lt;=#REF!,0,1)</f>
        <v>#REF!</v>
      </c>
    </row>
    <row r="821" spans="1:8" ht="12.75" x14ac:dyDescent="0.2">
      <c r="A821" s="16" t="e">
        <f t="shared" si="7"/>
        <v>#REF!</v>
      </c>
      <c r="B821" s="16">
        <v>23</v>
      </c>
      <c r="C821" s="16">
        <v>64</v>
      </c>
      <c r="D821" s="16">
        <v>64</v>
      </c>
      <c r="E821" s="3" t="s">
        <v>244</v>
      </c>
      <c r="H821" s="19" t="e">
        <f>IF(#REF!&lt;=#REF!,0,1)</f>
        <v>#REF!</v>
      </c>
    </row>
    <row r="822" spans="1:8" ht="12.75" x14ac:dyDescent="0.2">
      <c r="A822" s="16" t="e">
        <f t="shared" si="7"/>
        <v>#REF!</v>
      </c>
      <c r="B822" s="16">
        <v>23</v>
      </c>
      <c r="C822" s="16">
        <v>65</v>
      </c>
      <c r="D822" s="16">
        <v>65</v>
      </c>
      <c r="E822" s="3" t="s">
        <v>245</v>
      </c>
      <c r="H822" s="19" t="e">
        <f>IF(#REF!&lt;=#REF!,0,1)</f>
        <v>#REF!</v>
      </c>
    </row>
    <row r="823" spans="1:8" ht="12.75" x14ac:dyDescent="0.2">
      <c r="A823" s="16" t="e">
        <f t="shared" si="7"/>
        <v>#REF!</v>
      </c>
      <c r="B823" s="16">
        <v>23</v>
      </c>
      <c r="C823" s="16">
        <v>66</v>
      </c>
      <c r="D823" s="16">
        <v>66</v>
      </c>
      <c r="E823" s="3" t="s">
        <v>246</v>
      </c>
      <c r="H823" s="19" t="e">
        <f>IF(#REF!&lt;=#REF!,0,1)</f>
        <v>#REF!</v>
      </c>
    </row>
    <row r="824" spans="1:8" ht="12.75" x14ac:dyDescent="0.2">
      <c r="A824" s="16" t="e">
        <f t="shared" si="7"/>
        <v>#REF!</v>
      </c>
      <c r="B824" s="16">
        <v>23</v>
      </c>
      <c r="C824" s="16">
        <v>67</v>
      </c>
      <c r="D824" s="16">
        <v>67</v>
      </c>
      <c r="E824" s="3" t="s">
        <v>247</v>
      </c>
      <c r="H824" s="19" t="e">
        <f>IF(#REF!&lt;=#REF!,0,1)</f>
        <v>#REF!</v>
      </c>
    </row>
    <row r="825" spans="1:8" ht="12.75" x14ac:dyDescent="0.2">
      <c r="A825" s="16" t="e">
        <f t="shared" si="7"/>
        <v>#REF!</v>
      </c>
      <c r="B825" s="16">
        <v>23</v>
      </c>
      <c r="C825" s="16">
        <v>68</v>
      </c>
      <c r="D825" s="16">
        <v>68</v>
      </c>
      <c r="E825" s="3" t="s">
        <v>248</v>
      </c>
      <c r="H825" s="19" t="e">
        <f>IF(#REF!&lt;=#REF!,0,1)</f>
        <v>#REF!</v>
      </c>
    </row>
    <row r="826" spans="1:8" ht="12.75" x14ac:dyDescent="0.2">
      <c r="A826" s="16" t="e">
        <f t="shared" si="7"/>
        <v>#REF!</v>
      </c>
      <c r="B826" s="16">
        <v>23</v>
      </c>
      <c r="C826" s="16">
        <v>69</v>
      </c>
      <c r="D826" s="16">
        <v>69</v>
      </c>
      <c r="E826" s="3" t="s">
        <v>249</v>
      </c>
      <c r="H826" s="19" t="e">
        <f>IF(#REF!&lt;=#REF!,0,1)</f>
        <v>#REF!</v>
      </c>
    </row>
    <row r="827" spans="1:8" ht="12.75" x14ac:dyDescent="0.2">
      <c r="A827" s="16" t="e">
        <f t="shared" si="7"/>
        <v>#REF!</v>
      </c>
      <c r="B827" s="16">
        <v>23</v>
      </c>
      <c r="C827" s="16">
        <v>70</v>
      </c>
      <c r="D827" s="16">
        <v>70</v>
      </c>
      <c r="E827" s="3" t="s">
        <v>250</v>
      </c>
      <c r="H827" s="19" t="e">
        <f>IF(#REF!&lt;=#REF!,0,1)</f>
        <v>#REF!</v>
      </c>
    </row>
    <row r="828" spans="1:8" ht="12.75" x14ac:dyDescent="0.2">
      <c r="A828" s="16" t="e">
        <f t="shared" si="7"/>
        <v>#REF!</v>
      </c>
      <c r="B828" s="16">
        <v>23</v>
      </c>
      <c r="C828" s="16">
        <v>71</v>
      </c>
      <c r="D828" s="16">
        <v>71</v>
      </c>
      <c r="E828" s="3" t="s">
        <v>251</v>
      </c>
      <c r="H828" s="19" t="e">
        <f>IF(#REF!&lt;=#REF!,0,1)</f>
        <v>#REF!</v>
      </c>
    </row>
    <row r="829" spans="1:8" ht="12.75" x14ac:dyDescent="0.2">
      <c r="A829" s="16" t="e">
        <f t="shared" si="7"/>
        <v>#REF!</v>
      </c>
      <c r="B829" s="16">
        <v>23</v>
      </c>
      <c r="C829" s="16">
        <v>72</v>
      </c>
      <c r="D829" s="16">
        <v>72</v>
      </c>
      <c r="E829" s="3" t="s">
        <v>252</v>
      </c>
      <c r="H829" s="19" t="e">
        <f>IF(#REF!&lt;=#REF!,0,1)</f>
        <v>#REF!</v>
      </c>
    </row>
    <row r="830" spans="1:8" ht="12.75" x14ac:dyDescent="0.2">
      <c r="A830" s="16" t="e">
        <f t="shared" si="7"/>
        <v>#REF!</v>
      </c>
      <c r="B830" s="16">
        <v>23</v>
      </c>
      <c r="C830" s="16">
        <v>73</v>
      </c>
      <c r="D830" s="16">
        <v>73</v>
      </c>
      <c r="E830" s="3" t="s">
        <v>253</v>
      </c>
      <c r="H830" s="19" t="e">
        <f>IF(#REF!&lt;=#REF!,0,1)</f>
        <v>#REF!</v>
      </c>
    </row>
    <row r="831" spans="1:8" ht="12.75" x14ac:dyDescent="0.2">
      <c r="A831" s="16" t="e">
        <f t="shared" si="7"/>
        <v>#REF!</v>
      </c>
      <c r="B831" s="16">
        <v>23</v>
      </c>
      <c r="C831" s="16">
        <v>74</v>
      </c>
      <c r="D831" s="16">
        <v>74</v>
      </c>
      <c r="E831" s="3" t="s">
        <v>254</v>
      </c>
      <c r="H831" s="19" t="e">
        <f>IF(#REF!&lt;=#REF!,0,1)</f>
        <v>#REF!</v>
      </c>
    </row>
    <row r="832" spans="1:8" ht="12.75" x14ac:dyDescent="0.2">
      <c r="A832" s="16" t="e">
        <f t="shared" si="7"/>
        <v>#REF!</v>
      </c>
      <c r="B832" s="16">
        <v>23</v>
      </c>
      <c r="C832" s="16">
        <v>75</v>
      </c>
      <c r="D832" s="16">
        <v>75</v>
      </c>
      <c r="E832" s="3" t="s">
        <v>255</v>
      </c>
      <c r="H832" s="19" t="e">
        <f>IF(#REF!&lt;=#REF!,0,1)</f>
        <v>#REF!</v>
      </c>
    </row>
    <row r="833" spans="1:8" ht="12.75" x14ac:dyDescent="0.2">
      <c r="A833" s="16" t="e">
        <f t="shared" si="7"/>
        <v>#REF!</v>
      </c>
      <c r="B833" s="16">
        <v>23</v>
      </c>
      <c r="C833" s="16">
        <v>76</v>
      </c>
      <c r="D833" s="16">
        <v>76</v>
      </c>
      <c r="E833" s="3" t="s">
        <v>256</v>
      </c>
      <c r="H833" s="19" t="e">
        <f>IF(#REF!&lt;=#REF!,0,1)</f>
        <v>#REF!</v>
      </c>
    </row>
    <row r="834" spans="1:8" ht="12.75" x14ac:dyDescent="0.2">
      <c r="A834" s="16" t="e">
        <f t="shared" si="7"/>
        <v>#REF!</v>
      </c>
      <c r="B834" s="16">
        <v>23</v>
      </c>
      <c r="C834" s="16">
        <v>77</v>
      </c>
      <c r="D834" s="16">
        <v>77</v>
      </c>
      <c r="E834" s="3" t="s">
        <v>257</v>
      </c>
      <c r="H834" s="19" t="e">
        <f>IF(#REF!&lt;=#REF!,0,1)</f>
        <v>#REF!</v>
      </c>
    </row>
    <row r="835" spans="1:8" ht="12.75" x14ac:dyDescent="0.2">
      <c r="A835" s="16" t="e">
        <f t="shared" si="7"/>
        <v>#REF!</v>
      </c>
      <c r="B835" s="16">
        <v>23</v>
      </c>
      <c r="C835" s="16">
        <v>78</v>
      </c>
      <c r="D835" s="16">
        <v>78</v>
      </c>
      <c r="E835" s="3" t="s">
        <v>258</v>
      </c>
      <c r="H835" s="19" t="e">
        <f>IF(#REF!&lt;=#REF!,0,1)</f>
        <v>#REF!</v>
      </c>
    </row>
    <row r="836" spans="1:8" ht="12.75" x14ac:dyDescent="0.2">
      <c r="A836" s="16" t="e">
        <f t="shared" si="7"/>
        <v>#REF!</v>
      </c>
      <c r="B836" s="16">
        <v>23</v>
      </c>
      <c r="C836" s="16">
        <v>79</v>
      </c>
      <c r="D836" s="16">
        <v>79</v>
      </c>
      <c r="E836" s="3" t="s">
        <v>259</v>
      </c>
      <c r="H836" s="19" t="e">
        <f>IF(#REF!&lt;=#REF!,0,1)</f>
        <v>#REF!</v>
      </c>
    </row>
    <row r="837" spans="1:8" ht="12.75" x14ac:dyDescent="0.2">
      <c r="A837" s="16" t="e">
        <f t="shared" si="7"/>
        <v>#REF!</v>
      </c>
      <c r="B837" s="16">
        <v>23</v>
      </c>
      <c r="C837" s="16">
        <v>80</v>
      </c>
      <c r="D837" s="16">
        <v>80</v>
      </c>
      <c r="E837" s="3" t="s">
        <v>260</v>
      </c>
      <c r="H837" s="19" t="e">
        <f>IF(#REF!&lt;=#REF!,0,1)</f>
        <v>#REF!</v>
      </c>
    </row>
    <row r="838" spans="1:8" ht="12.75" x14ac:dyDescent="0.2">
      <c r="A838" s="16" t="e">
        <f t="shared" si="7"/>
        <v>#REF!</v>
      </c>
      <c r="B838" s="16">
        <v>23</v>
      </c>
      <c r="C838" s="16">
        <v>81</v>
      </c>
      <c r="D838" s="16">
        <v>81</v>
      </c>
      <c r="E838" s="3" t="s">
        <v>261</v>
      </c>
      <c r="H838" s="19" t="e">
        <f>IF(#REF!&lt;=#REF!,0,1)</f>
        <v>#REF!</v>
      </c>
    </row>
    <row r="839" spans="1:8" ht="12.75" x14ac:dyDescent="0.2">
      <c r="A839" s="16" t="e">
        <f t="shared" si="7"/>
        <v>#REF!</v>
      </c>
      <c r="B839" s="16">
        <v>23</v>
      </c>
      <c r="C839" s="16">
        <v>82</v>
      </c>
      <c r="D839" s="16">
        <v>82</v>
      </c>
      <c r="E839" s="3" t="s">
        <v>1133</v>
      </c>
      <c r="H839" s="19" t="e">
        <f>IF(#REF!=#REF!,0,1)</f>
        <v>#REF!</v>
      </c>
    </row>
    <row r="840" spans="1:8" ht="12.75" x14ac:dyDescent="0.2">
      <c r="A840" s="16" t="e">
        <f t="shared" si="7"/>
        <v>#REF!</v>
      </c>
      <c r="B840" s="16">
        <v>23</v>
      </c>
      <c r="C840" s="16">
        <v>83</v>
      </c>
      <c r="D840" s="16">
        <v>83</v>
      </c>
      <c r="E840" s="3" t="s">
        <v>1134</v>
      </c>
      <c r="H840" s="19" t="e">
        <f>IF(#REF!=#REF!,0,1)</f>
        <v>#REF!</v>
      </c>
    </row>
    <row r="841" spans="1:8" ht="12.75" x14ac:dyDescent="0.2">
      <c r="A841" s="16" t="e">
        <f t="shared" ref="A841:A853" si="8">P_3</f>
        <v>#REF!</v>
      </c>
      <c r="B841" s="16">
        <v>23</v>
      </c>
      <c r="C841" s="16">
        <v>84</v>
      </c>
      <c r="D841" s="16">
        <v>84</v>
      </c>
      <c r="E841" s="3" t="s">
        <v>1135</v>
      </c>
      <c r="H841" s="19" t="e">
        <f>IF(#REF!=#REF!,0,1)</f>
        <v>#REF!</v>
      </c>
    </row>
    <row r="842" spans="1:8" ht="12.75" x14ac:dyDescent="0.2">
      <c r="A842" s="16" t="e">
        <f t="shared" si="8"/>
        <v>#REF!</v>
      </c>
      <c r="B842" s="16">
        <v>23</v>
      </c>
      <c r="C842" s="16">
        <v>85</v>
      </c>
      <c r="D842" s="16">
        <v>85</v>
      </c>
      <c r="E842" s="3" t="s">
        <v>1136</v>
      </c>
      <c r="H842" s="19" t="e">
        <f>IF(#REF!=#REF!,0,1)</f>
        <v>#REF!</v>
      </c>
    </row>
    <row r="843" spans="1:8" ht="12.75" x14ac:dyDescent="0.2">
      <c r="A843" s="16" t="e">
        <f t="shared" si="8"/>
        <v>#REF!</v>
      </c>
      <c r="B843" s="16">
        <v>23</v>
      </c>
      <c r="C843" s="16">
        <v>86</v>
      </c>
      <c r="D843" s="16">
        <v>86</v>
      </c>
      <c r="E843" s="3" t="s">
        <v>1137</v>
      </c>
      <c r="H843" s="19" t="e">
        <f>IF(#REF!=#REF!,0,1)</f>
        <v>#REF!</v>
      </c>
    </row>
    <row r="844" spans="1:8" ht="12.75" x14ac:dyDescent="0.2">
      <c r="A844" s="16" t="e">
        <f t="shared" si="8"/>
        <v>#REF!</v>
      </c>
      <c r="B844" s="16">
        <v>23</v>
      </c>
      <c r="C844" s="16">
        <v>87</v>
      </c>
      <c r="D844" s="16">
        <v>87</v>
      </c>
      <c r="E844" s="3" t="s">
        <v>1138</v>
      </c>
      <c r="H844" s="19" t="e">
        <f>IF(#REF!=#REF!,0,1)</f>
        <v>#REF!</v>
      </c>
    </row>
    <row r="845" spans="1:8" ht="12.75" x14ac:dyDescent="0.2">
      <c r="A845" s="16" t="e">
        <f t="shared" si="8"/>
        <v>#REF!</v>
      </c>
      <c r="B845" s="16">
        <v>23</v>
      </c>
      <c r="C845" s="16">
        <v>88</v>
      </c>
      <c r="D845" s="16">
        <v>88</v>
      </c>
      <c r="E845" s="3" t="s">
        <v>1139</v>
      </c>
      <c r="H845" s="19" t="e">
        <f>IF(#REF!=#REF!,0,1)</f>
        <v>#REF!</v>
      </c>
    </row>
    <row r="846" spans="1:8" ht="12.75" x14ac:dyDescent="0.2">
      <c r="A846" s="16" t="e">
        <f t="shared" si="8"/>
        <v>#REF!</v>
      </c>
      <c r="B846" s="16">
        <v>23</v>
      </c>
      <c r="C846" s="16">
        <v>89</v>
      </c>
      <c r="D846" s="16">
        <v>89</v>
      </c>
      <c r="E846" s="3" t="s">
        <v>1140</v>
      </c>
      <c r="H846" s="19" t="e">
        <f>IF(#REF!=#REF!,0,1)</f>
        <v>#REF!</v>
      </c>
    </row>
    <row r="847" spans="1:8" ht="12.75" x14ac:dyDescent="0.2">
      <c r="A847" s="16" t="e">
        <f t="shared" si="8"/>
        <v>#REF!</v>
      </c>
      <c r="B847" s="16">
        <v>23</v>
      </c>
      <c r="C847" s="16">
        <v>90</v>
      </c>
      <c r="D847" s="16">
        <v>90</v>
      </c>
      <c r="E847" s="3" t="s">
        <v>1141</v>
      </c>
      <c r="H847" s="19" t="e">
        <f>IF(#REF!=#REF!,0,1)</f>
        <v>#REF!</v>
      </c>
    </row>
    <row r="848" spans="1:8" ht="12.75" x14ac:dyDescent="0.2">
      <c r="A848" s="16" t="e">
        <f t="shared" si="8"/>
        <v>#REF!</v>
      </c>
      <c r="B848" s="16">
        <v>23</v>
      </c>
      <c r="C848" s="16">
        <v>91</v>
      </c>
      <c r="D848" s="16">
        <v>91</v>
      </c>
      <c r="E848" s="3" t="s">
        <v>1142</v>
      </c>
      <c r="H848" s="19" t="e">
        <f>IF(#REF!=#REF!,0,1)</f>
        <v>#REF!</v>
      </c>
    </row>
    <row r="849" spans="1:8" ht="12.75" x14ac:dyDescent="0.2">
      <c r="A849" s="16" t="e">
        <f t="shared" si="8"/>
        <v>#REF!</v>
      </c>
      <c r="B849" s="16">
        <v>23</v>
      </c>
      <c r="C849" s="16">
        <v>92</v>
      </c>
      <c r="D849" s="16">
        <v>92</v>
      </c>
      <c r="E849" s="3" t="s">
        <v>1143</v>
      </c>
      <c r="H849" s="19" t="e">
        <f>IF(#REF!=#REF!,0,1)</f>
        <v>#REF!</v>
      </c>
    </row>
    <row r="850" spans="1:8" ht="12.75" x14ac:dyDescent="0.2">
      <c r="A850" s="16" t="e">
        <f t="shared" si="8"/>
        <v>#REF!</v>
      </c>
      <c r="B850" s="16">
        <v>23</v>
      </c>
      <c r="C850" s="16">
        <v>93</v>
      </c>
      <c r="D850" s="16">
        <v>93</v>
      </c>
      <c r="E850" s="3" t="s">
        <v>1144</v>
      </c>
      <c r="H850" s="19" t="e">
        <f>IF(#REF!=#REF!,0,1)</f>
        <v>#REF!</v>
      </c>
    </row>
    <row r="851" spans="1:8" ht="12.75" x14ac:dyDescent="0.2">
      <c r="A851" s="16" t="e">
        <f t="shared" si="8"/>
        <v>#REF!</v>
      </c>
      <c r="B851" s="16">
        <v>23</v>
      </c>
      <c r="C851" s="16">
        <v>94</v>
      </c>
      <c r="D851" s="16">
        <v>94</v>
      </c>
      <c r="E851" s="3" t="s">
        <v>1145</v>
      </c>
      <c r="H851" s="19" t="e">
        <f>IF(#REF!=#REF!,0,1)</f>
        <v>#REF!</v>
      </c>
    </row>
    <row r="852" spans="1:8" ht="12.75" x14ac:dyDescent="0.2">
      <c r="A852" s="16" t="e">
        <f t="shared" si="8"/>
        <v>#REF!</v>
      </c>
      <c r="B852" s="16">
        <v>23</v>
      </c>
      <c r="C852" s="16">
        <v>95</v>
      </c>
      <c r="D852" s="16">
        <v>95</v>
      </c>
      <c r="E852" s="3" t="s">
        <v>1146</v>
      </c>
      <c r="H852" s="19" t="e">
        <f>IF(#REF!=#REF!,0,1)</f>
        <v>#REF!</v>
      </c>
    </row>
    <row r="853" spans="1:8" ht="12.75" x14ac:dyDescent="0.2">
      <c r="A853" s="16" t="e">
        <f t="shared" si="8"/>
        <v>#REF!</v>
      </c>
      <c r="B853" s="16">
        <v>23</v>
      </c>
      <c r="C853" s="16">
        <v>96</v>
      </c>
      <c r="D853" s="16">
        <v>96</v>
      </c>
      <c r="E853" s="3" t="s">
        <v>1147</v>
      </c>
      <c r="H853" s="19" t="e">
        <f>IF(#REF!=#REF!,0,1)</f>
        <v>#REF!</v>
      </c>
    </row>
    <row r="854" spans="1:8" ht="12.75" x14ac:dyDescent="0.2">
      <c r="E854" s="3"/>
      <c r="H854" s="19"/>
    </row>
    <row r="855" spans="1:8" ht="12.75" x14ac:dyDescent="0.2">
      <c r="E855" s="3"/>
      <c r="H855" s="19"/>
    </row>
    <row r="856" spans="1:8" ht="12.75" x14ac:dyDescent="0.2">
      <c r="E856" s="3"/>
      <c r="H856" s="19"/>
    </row>
    <row r="857" spans="1:8" ht="12.75" x14ac:dyDescent="0.2">
      <c r="E857" s="3"/>
      <c r="H857" s="19"/>
    </row>
    <row r="858" spans="1:8" ht="12.75" x14ac:dyDescent="0.2">
      <c r="E858" s="3"/>
      <c r="H858" s="19"/>
    </row>
    <row r="859" spans="1:8" ht="12.75" x14ac:dyDescent="0.2">
      <c r="E859" s="3"/>
      <c r="H859" s="19"/>
    </row>
    <row r="860" spans="1:8" ht="12.75" x14ac:dyDescent="0.2">
      <c r="E860" s="3"/>
      <c r="H860" s="19"/>
    </row>
    <row r="861" spans="1:8" ht="12.75" x14ac:dyDescent="0.2">
      <c r="E861" s="3"/>
      <c r="H861" s="19"/>
    </row>
    <row r="862" spans="1:8" ht="12.75" x14ac:dyDescent="0.2">
      <c r="E862" s="3"/>
      <c r="H862" s="19"/>
    </row>
    <row r="863" spans="1:8" ht="12.75" x14ac:dyDescent="0.2">
      <c r="E863" s="3"/>
      <c r="H863" s="19"/>
    </row>
    <row r="864" spans="1:8" ht="12.75" x14ac:dyDescent="0.2">
      <c r="E864" s="3"/>
      <c r="H864" s="19"/>
    </row>
    <row r="865" spans="1:8" ht="12.75" x14ac:dyDescent="0.2">
      <c r="E865" s="3"/>
      <c r="H865" s="19"/>
    </row>
    <row r="866" spans="1:8" ht="12.75" x14ac:dyDescent="0.2">
      <c r="E866" s="3"/>
      <c r="H866" s="19"/>
    </row>
    <row r="869" spans="1:8" ht="12.75" x14ac:dyDescent="0.2">
      <c r="A869" t="s">
        <v>657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ignoredErrors>
    <ignoredError sqref="H13:H17 H27:H28 H31:H51 H453:H468 H622:H632 H679:H689 H766 H770 H247:H253" formulaRange="1"/>
    <ignoredError sqref="H38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C86"/>
  <sheetViews>
    <sheetView topLeftCell="A70" workbookViewId="0">
      <selection activeCell="A84" sqref="A84"/>
    </sheetView>
  </sheetViews>
  <sheetFormatPr defaultRowHeight="12.75" x14ac:dyDescent="0.2"/>
  <cols>
    <col min="1" max="1" width="30.7109375" style="28" customWidth="1"/>
    <col min="2" max="3" width="5.7109375" style="3" customWidth="1"/>
    <col min="4" max="16384" width="9.140625" style="3"/>
  </cols>
  <sheetData>
    <row r="1" spans="1:3" x14ac:dyDescent="0.2">
      <c r="B1" s="28"/>
      <c r="C1" s="28"/>
    </row>
    <row r="2" spans="1:3" x14ac:dyDescent="0.2">
      <c r="A2" s="28" t="s">
        <v>686</v>
      </c>
      <c r="B2" s="28" t="s">
        <v>1106</v>
      </c>
      <c r="C2" s="28" t="s">
        <v>687</v>
      </c>
    </row>
    <row r="3" spans="1:3" x14ac:dyDescent="0.2">
      <c r="A3" s="28" t="s">
        <v>688</v>
      </c>
      <c r="B3" s="28" t="s">
        <v>1107</v>
      </c>
      <c r="C3" s="28" t="s">
        <v>689</v>
      </c>
    </row>
    <row r="4" spans="1:3" x14ac:dyDescent="0.2">
      <c r="A4" s="28" t="s">
        <v>690</v>
      </c>
      <c r="B4" s="28" t="s">
        <v>1108</v>
      </c>
      <c r="C4" s="28" t="s">
        <v>691</v>
      </c>
    </row>
    <row r="5" spans="1:3" x14ac:dyDescent="0.2">
      <c r="A5" s="28" t="s">
        <v>692</v>
      </c>
      <c r="B5" s="28" t="s">
        <v>1109</v>
      </c>
      <c r="C5" s="28" t="s">
        <v>693</v>
      </c>
    </row>
    <row r="6" spans="1:3" x14ac:dyDescent="0.2">
      <c r="A6" s="28" t="s">
        <v>694</v>
      </c>
      <c r="B6" s="28" t="s">
        <v>1110</v>
      </c>
      <c r="C6" s="28" t="s">
        <v>695</v>
      </c>
    </row>
    <row r="7" spans="1:3" x14ac:dyDescent="0.2">
      <c r="A7" s="28" t="s">
        <v>696</v>
      </c>
      <c r="B7" s="28" t="s">
        <v>1111</v>
      </c>
      <c r="C7" s="28" t="s">
        <v>697</v>
      </c>
    </row>
    <row r="8" spans="1:3" x14ac:dyDescent="0.2">
      <c r="A8" s="28" t="s">
        <v>698</v>
      </c>
      <c r="B8" s="28" t="s">
        <v>1112</v>
      </c>
      <c r="C8" s="28" t="s">
        <v>700</v>
      </c>
    </row>
    <row r="9" spans="1:3" x14ac:dyDescent="0.2">
      <c r="A9" s="28" t="s">
        <v>701</v>
      </c>
      <c r="B9" s="28" t="s">
        <v>1113</v>
      </c>
      <c r="C9" s="28" t="s">
        <v>703</v>
      </c>
    </row>
    <row r="10" spans="1:3" x14ac:dyDescent="0.2">
      <c r="A10" s="28" t="s">
        <v>704</v>
      </c>
      <c r="B10" s="28" t="s">
        <v>1114</v>
      </c>
      <c r="C10" s="28" t="s">
        <v>706</v>
      </c>
    </row>
    <row r="11" spans="1:3" x14ac:dyDescent="0.2">
      <c r="A11" s="28" t="s">
        <v>707</v>
      </c>
      <c r="B11" s="28" t="s">
        <v>699</v>
      </c>
      <c r="C11" s="28" t="s">
        <v>709</v>
      </c>
    </row>
    <row r="12" spans="1:3" x14ac:dyDescent="0.2">
      <c r="A12" s="28" t="s">
        <v>710</v>
      </c>
      <c r="B12" s="28" t="s">
        <v>702</v>
      </c>
      <c r="C12" s="28" t="s">
        <v>712</v>
      </c>
    </row>
    <row r="13" spans="1:3" x14ac:dyDescent="0.2">
      <c r="A13" s="28" t="s">
        <v>713</v>
      </c>
      <c r="B13" s="28" t="s">
        <v>705</v>
      </c>
      <c r="C13" s="28" t="s">
        <v>715</v>
      </c>
    </row>
    <row r="14" spans="1:3" x14ac:dyDescent="0.2">
      <c r="A14" s="28" t="s">
        <v>716</v>
      </c>
      <c r="B14" s="28" t="s">
        <v>708</v>
      </c>
      <c r="C14" s="28" t="s">
        <v>718</v>
      </c>
    </row>
    <row r="15" spans="1:3" x14ac:dyDescent="0.2">
      <c r="A15" s="28" t="s">
        <v>719</v>
      </c>
      <c r="B15" s="28" t="s">
        <v>711</v>
      </c>
      <c r="C15" s="28" t="s">
        <v>721</v>
      </c>
    </row>
    <row r="16" spans="1:3" x14ac:dyDescent="0.2">
      <c r="A16" s="28" t="s">
        <v>723</v>
      </c>
      <c r="B16" s="28" t="s">
        <v>722</v>
      </c>
      <c r="C16" s="28" t="s">
        <v>725</v>
      </c>
    </row>
    <row r="17" spans="1:3" x14ac:dyDescent="0.2">
      <c r="A17" s="28" t="s">
        <v>726</v>
      </c>
      <c r="B17" s="28" t="s">
        <v>714</v>
      </c>
      <c r="C17" s="28" t="s">
        <v>728</v>
      </c>
    </row>
    <row r="18" spans="1:3" x14ac:dyDescent="0.2">
      <c r="A18" s="28" t="s">
        <v>729</v>
      </c>
      <c r="B18" s="28" t="s">
        <v>717</v>
      </c>
      <c r="C18" s="28" t="s">
        <v>731</v>
      </c>
    </row>
    <row r="19" spans="1:3" x14ac:dyDescent="0.2">
      <c r="A19" s="28" t="s">
        <v>732</v>
      </c>
      <c r="B19" s="28" t="s">
        <v>720</v>
      </c>
      <c r="C19" s="28" t="s">
        <v>734</v>
      </c>
    </row>
    <row r="20" spans="1:3" x14ac:dyDescent="0.2">
      <c r="A20" s="28" t="s">
        <v>735</v>
      </c>
      <c r="B20" s="28" t="s">
        <v>724</v>
      </c>
      <c r="C20" s="28" t="s">
        <v>737</v>
      </c>
    </row>
    <row r="21" spans="1:3" x14ac:dyDescent="0.2">
      <c r="A21" s="28" t="s">
        <v>738</v>
      </c>
      <c r="B21" s="28" t="s">
        <v>730</v>
      </c>
      <c r="C21" s="28" t="s">
        <v>740</v>
      </c>
    </row>
    <row r="22" spans="1:3" x14ac:dyDescent="0.2">
      <c r="A22" s="28" t="s">
        <v>741</v>
      </c>
      <c r="B22" s="28" t="s">
        <v>727</v>
      </c>
      <c r="C22" s="28" t="s">
        <v>743</v>
      </c>
    </row>
    <row r="23" spans="1:3" x14ac:dyDescent="0.2">
      <c r="A23" s="28" t="s">
        <v>744</v>
      </c>
      <c r="B23" s="28" t="s">
        <v>739</v>
      </c>
      <c r="C23" s="28" t="s">
        <v>746</v>
      </c>
    </row>
    <row r="24" spans="1:3" x14ac:dyDescent="0.2">
      <c r="A24" s="28" t="s">
        <v>747</v>
      </c>
      <c r="B24" s="28" t="s">
        <v>733</v>
      </c>
      <c r="C24" s="28" t="s">
        <v>749</v>
      </c>
    </row>
    <row r="25" spans="1:3" x14ac:dyDescent="0.2">
      <c r="A25" s="28" t="s">
        <v>750</v>
      </c>
      <c r="B25" s="28" t="s">
        <v>736</v>
      </c>
      <c r="C25" s="28" t="s">
        <v>752</v>
      </c>
    </row>
    <row r="26" spans="1:3" x14ac:dyDescent="0.2">
      <c r="A26" s="28" t="s">
        <v>753</v>
      </c>
      <c r="B26" s="28" t="s">
        <v>742</v>
      </c>
      <c r="C26" s="28" t="s">
        <v>755</v>
      </c>
    </row>
    <row r="27" spans="1:3" x14ac:dyDescent="0.2">
      <c r="A27" s="28" t="s">
        <v>756</v>
      </c>
      <c r="B27" s="28" t="s">
        <v>745</v>
      </c>
      <c r="C27" s="28" t="s">
        <v>758</v>
      </c>
    </row>
    <row r="28" spans="1:3" x14ac:dyDescent="0.2">
      <c r="A28" s="28" t="s">
        <v>759</v>
      </c>
      <c r="B28" s="28" t="s">
        <v>748</v>
      </c>
      <c r="C28" s="28" t="s">
        <v>761</v>
      </c>
    </row>
    <row r="29" spans="1:3" x14ac:dyDescent="0.2">
      <c r="A29" s="28" t="s">
        <v>763</v>
      </c>
      <c r="B29" s="28" t="s">
        <v>762</v>
      </c>
      <c r="C29" s="28" t="s">
        <v>765</v>
      </c>
    </row>
    <row r="30" spans="1:3" x14ac:dyDescent="0.2">
      <c r="A30" s="28" t="s">
        <v>766</v>
      </c>
      <c r="B30" s="28" t="s">
        <v>751</v>
      </c>
      <c r="C30" s="28" t="s">
        <v>768</v>
      </c>
    </row>
    <row r="31" spans="1:3" x14ac:dyDescent="0.2">
      <c r="A31" s="28" t="s">
        <v>769</v>
      </c>
      <c r="B31" s="28" t="s">
        <v>754</v>
      </c>
      <c r="C31" s="28" t="s">
        <v>771</v>
      </c>
    </row>
    <row r="32" spans="1:3" x14ac:dyDescent="0.2">
      <c r="A32" s="28" t="s">
        <v>772</v>
      </c>
      <c r="B32" s="28" t="s">
        <v>757</v>
      </c>
      <c r="C32" s="28" t="s">
        <v>774</v>
      </c>
    </row>
    <row r="33" spans="1:3" x14ac:dyDescent="0.2">
      <c r="A33" s="28" t="s">
        <v>775</v>
      </c>
      <c r="B33" s="28" t="s">
        <v>760</v>
      </c>
      <c r="C33" s="28" t="s">
        <v>777</v>
      </c>
    </row>
    <row r="34" spans="1:3" x14ac:dyDescent="0.2">
      <c r="A34" s="28" t="s">
        <v>778</v>
      </c>
      <c r="B34" s="28" t="s">
        <v>764</v>
      </c>
      <c r="C34" s="28" t="s">
        <v>780</v>
      </c>
    </row>
    <row r="35" spans="1:3" x14ac:dyDescent="0.2">
      <c r="A35" s="28" t="s">
        <v>781</v>
      </c>
      <c r="B35" s="28" t="s">
        <v>767</v>
      </c>
      <c r="C35" s="28" t="s">
        <v>783</v>
      </c>
    </row>
    <row r="36" spans="1:3" x14ac:dyDescent="0.2">
      <c r="A36" s="28" t="s">
        <v>784</v>
      </c>
      <c r="B36" s="28" t="s">
        <v>770</v>
      </c>
      <c r="C36" s="28" t="s">
        <v>786</v>
      </c>
    </row>
    <row r="37" spans="1:3" x14ac:dyDescent="0.2">
      <c r="A37" s="28" t="s">
        <v>787</v>
      </c>
      <c r="B37" s="28" t="s">
        <v>776</v>
      </c>
      <c r="C37" s="28" t="s">
        <v>789</v>
      </c>
    </row>
    <row r="38" spans="1:3" x14ac:dyDescent="0.2">
      <c r="A38" s="28" t="s">
        <v>790</v>
      </c>
      <c r="B38" s="28" t="s">
        <v>773</v>
      </c>
      <c r="C38" s="28" t="s">
        <v>792</v>
      </c>
    </row>
    <row r="39" spans="1:3" x14ac:dyDescent="0.2">
      <c r="A39" s="28" t="s">
        <v>793</v>
      </c>
      <c r="B39" s="28" t="s">
        <v>779</v>
      </c>
      <c r="C39" s="28" t="s">
        <v>795</v>
      </c>
    </row>
    <row r="40" spans="1:3" x14ac:dyDescent="0.2">
      <c r="A40" s="28" t="s">
        <v>796</v>
      </c>
      <c r="B40" s="28" t="s">
        <v>794</v>
      </c>
      <c r="C40" s="28" t="s">
        <v>798</v>
      </c>
    </row>
    <row r="41" spans="1:3" x14ac:dyDescent="0.2">
      <c r="A41" s="28" t="s">
        <v>799</v>
      </c>
      <c r="B41" s="28" t="s">
        <v>782</v>
      </c>
      <c r="C41" s="28" t="s">
        <v>801</v>
      </c>
    </row>
    <row r="42" spans="1:3" x14ac:dyDescent="0.2">
      <c r="A42" s="28" t="s">
        <v>802</v>
      </c>
      <c r="B42" s="28" t="s">
        <v>785</v>
      </c>
      <c r="C42" s="28" t="s">
        <v>804</v>
      </c>
    </row>
    <row r="43" spans="1:3" x14ac:dyDescent="0.2">
      <c r="A43" s="28" t="s">
        <v>805</v>
      </c>
      <c r="B43" s="28" t="s">
        <v>788</v>
      </c>
      <c r="C43" s="28" t="s">
        <v>807</v>
      </c>
    </row>
    <row r="44" spans="1:3" x14ac:dyDescent="0.2">
      <c r="A44" s="28" t="s">
        <v>808</v>
      </c>
      <c r="B44" s="28" t="s">
        <v>791</v>
      </c>
      <c r="C44" s="28" t="s">
        <v>810</v>
      </c>
    </row>
    <row r="45" spans="1:3" x14ac:dyDescent="0.2">
      <c r="A45" s="28" t="s">
        <v>811</v>
      </c>
      <c r="B45" s="28" t="s">
        <v>797</v>
      </c>
      <c r="C45" s="28" t="s">
        <v>813</v>
      </c>
    </row>
    <row r="46" spans="1:3" x14ac:dyDescent="0.2">
      <c r="A46" s="28" t="s">
        <v>816</v>
      </c>
      <c r="B46" s="28" t="s">
        <v>814</v>
      </c>
      <c r="C46" s="28" t="s">
        <v>818</v>
      </c>
    </row>
    <row r="47" spans="1:3" x14ac:dyDescent="0.2">
      <c r="A47" s="28" t="s">
        <v>819</v>
      </c>
      <c r="B47" s="28" t="s">
        <v>806</v>
      </c>
      <c r="C47" s="28" t="s">
        <v>821</v>
      </c>
    </row>
    <row r="48" spans="1:3" x14ac:dyDescent="0.2">
      <c r="A48" s="28" t="s">
        <v>822</v>
      </c>
      <c r="B48" s="28" t="s">
        <v>800</v>
      </c>
      <c r="C48" s="28" t="s">
        <v>824</v>
      </c>
    </row>
    <row r="49" spans="1:3" x14ac:dyDescent="0.2">
      <c r="A49" s="28" t="s">
        <v>825</v>
      </c>
      <c r="B49" s="28" t="s">
        <v>812</v>
      </c>
      <c r="C49" s="28" t="s">
        <v>827</v>
      </c>
    </row>
    <row r="50" spans="1:3" x14ac:dyDescent="0.2">
      <c r="A50" s="28" t="s">
        <v>828</v>
      </c>
      <c r="B50" s="28" t="s">
        <v>809</v>
      </c>
      <c r="C50" s="28" t="s">
        <v>830</v>
      </c>
    </row>
    <row r="51" spans="1:3" x14ac:dyDescent="0.2">
      <c r="A51" s="28" t="s">
        <v>831</v>
      </c>
      <c r="B51" s="28" t="s">
        <v>803</v>
      </c>
      <c r="C51" s="28" t="s">
        <v>833</v>
      </c>
    </row>
    <row r="52" spans="1:3" x14ac:dyDescent="0.2">
      <c r="A52" s="28" t="s">
        <v>835</v>
      </c>
      <c r="B52" s="28" t="s">
        <v>834</v>
      </c>
      <c r="C52" s="28" t="s">
        <v>837</v>
      </c>
    </row>
    <row r="53" spans="1:3" x14ac:dyDescent="0.2">
      <c r="A53" s="28" t="s">
        <v>838</v>
      </c>
      <c r="B53" s="28" t="s">
        <v>817</v>
      </c>
      <c r="C53" s="28" t="s">
        <v>840</v>
      </c>
    </row>
    <row r="54" spans="1:3" x14ac:dyDescent="0.2">
      <c r="A54" s="28" t="s">
        <v>841</v>
      </c>
      <c r="B54" s="28" t="s">
        <v>820</v>
      </c>
      <c r="C54" s="28" t="s">
        <v>843</v>
      </c>
    </row>
    <row r="55" spans="1:3" x14ac:dyDescent="0.2">
      <c r="A55" s="28" t="s">
        <v>844</v>
      </c>
      <c r="B55" s="28" t="s">
        <v>823</v>
      </c>
      <c r="C55" s="28" t="s">
        <v>846</v>
      </c>
    </row>
    <row r="56" spans="1:3" x14ac:dyDescent="0.2">
      <c r="A56" s="28" t="s">
        <v>848</v>
      </c>
      <c r="B56" s="28" t="s">
        <v>847</v>
      </c>
      <c r="C56" s="28" t="s">
        <v>850</v>
      </c>
    </row>
    <row r="57" spans="1:3" x14ac:dyDescent="0.2">
      <c r="A57" s="28" t="s">
        <v>851</v>
      </c>
      <c r="B57" s="28" t="s">
        <v>826</v>
      </c>
      <c r="C57" s="28" t="s">
        <v>853</v>
      </c>
    </row>
    <row r="58" spans="1:3" x14ac:dyDescent="0.2">
      <c r="A58" s="28" t="s">
        <v>854</v>
      </c>
      <c r="B58" s="28" t="s">
        <v>829</v>
      </c>
      <c r="C58" s="28" t="s">
        <v>856</v>
      </c>
    </row>
    <row r="59" spans="1:3" x14ac:dyDescent="0.2">
      <c r="A59" s="28" t="s">
        <v>857</v>
      </c>
      <c r="B59" s="28" t="s">
        <v>832</v>
      </c>
      <c r="C59" s="28" t="s">
        <v>859</v>
      </c>
    </row>
    <row r="60" spans="1:3" x14ac:dyDescent="0.2">
      <c r="A60" s="28" t="s">
        <v>860</v>
      </c>
      <c r="B60" s="28" t="s">
        <v>836</v>
      </c>
      <c r="C60" s="28" t="s">
        <v>862</v>
      </c>
    </row>
    <row r="61" spans="1:3" x14ac:dyDescent="0.2">
      <c r="A61" s="28" t="s">
        <v>863</v>
      </c>
      <c r="B61" s="28" t="s">
        <v>839</v>
      </c>
      <c r="C61" s="28" t="s">
        <v>865</v>
      </c>
    </row>
    <row r="62" spans="1:3" x14ac:dyDescent="0.2">
      <c r="A62" s="28" t="s">
        <v>866</v>
      </c>
      <c r="B62" s="28" t="s">
        <v>842</v>
      </c>
      <c r="C62" s="28" t="s">
        <v>868</v>
      </c>
    </row>
    <row r="63" spans="1:3" x14ac:dyDescent="0.2">
      <c r="A63" s="28" t="s">
        <v>869</v>
      </c>
      <c r="B63" s="28" t="s">
        <v>845</v>
      </c>
      <c r="C63" s="28" t="s">
        <v>871</v>
      </c>
    </row>
    <row r="64" spans="1:3" x14ac:dyDescent="0.2">
      <c r="A64" s="28" t="s">
        <v>872</v>
      </c>
      <c r="B64" s="28" t="s">
        <v>849</v>
      </c>
      <c r="C64" s="28" t="s">
        <v>874</v>
      </c>
    </row>
    <row r="65" spans="1:3" x14ac:dyDescent="0.2">
      <c r="A65" s="28" t="s">
        <v>875</v>
      </c>
      <c r="B65" s="28" t="s">
        <v>852</v>
      </c>
      <c r="C65" s="28" t="s">
        <v>877</v>
      </c>
    </row>
    <row r="66" spans="1:3" x14ac:dyDescent="0.2">
      <c r="A66" s="28" t="s">
        <v>878</v>
      </c>
      <c r="B66" s="28" t="s">
        <v>855</v>
      </c>
      <c r="C66" s="28" t="s">
        <v>880</v>
      </c>
    </row>
    <row r="67" spans="1:3" x14ac:dyDescent="0.2">
      <c r="A67" s="28" t="s">
        <v>881</v>
      </c>
      <c r="B67" s="28" t="s">
        <v>858</v>
      </c>
      <c r="C67" s="28" t="s">
        <v>883</v>
      </c>
    </row>
    <row r="68" spans="1:3" x14ac:dyDescent="0.2">
      <c r="A68" s="28" t="s">
        <v>885</v>
      </c>
      <c r="B68" s="28" t="s">
        <v>884</v>
      </c>
      <c r="C68" s="28" t="s">
        <v>887</v>
      </c>
    </row>
    <row r="69" spans="1:3" x14ac:dyDescent="0.2">
      <c r="A69" s="28" t="s">
        <v>888</v>
      </c>
      <c r="B69" s="28" t="s">
        <v>861</v>
      </c>
      <c r="C69" s="28" t="s">
        <v>890</v>
      </c>
    </row>
    <row r="70" spans="1:3" x14ac:dyDescent="0.2">
      <c r="A70" s="28" t="s">
        <v>892</v>
      </c>
      <c r="B70" s="28" t="s">
        <v>891</v>
      </c>
      <c r="C70" s="28" t="s">
        <v>894</v>
      </c>
    </row>
    <row r="71" spans="1:3" x14ac:dyDescent="0.2">
      <c r="A71" s="28" t="s">
        <v>895</v>
      </c>
      <c r="B71" s="28" t="s">
        <v>870</v>
      </c>
      <c r="C71" s="28" t="s">
        <v>896</v>
      </c>
    </row>
    <row r="72" spans="1:3" x14ac:dyDescent="0.2">
      <c r="A72" s="28" t="s">
        <v>897</v>
      </c>
      <c r="B72" s="28" t="s">
        <v>864</v>
      </c>
      <c r="C72" s="28" t="s">
        <v>898</v>
      </c>
    </row>
    <row r="73" spans="1:3" x14ac:dyDescent="0.2">
      <c r="A73" s="28" t="s">
        <v>899</v>
      </c>
      <c r="B73" s="28" t="s">
        <v>867</v>
      </c>
      <c r="C73" s="28" t="s">
        <v>900</v>
      </c>
    </row>
    <row r="74" spans="1:3" x14ac:dyDescent="0.2">
      <c r="A74" s="28" t="s">
        <v>902</v>
      </c>
      <c r="B74" s="28" t="s">
        <v>901</v>
      </c>
      <c r="C74" s="28" t="s">
        <v>903</v>
      </c>
    </row>
    <row r="75" spans="1:3" x14ac:dyDescent="0.2">
      <c r="A75" s="28" t="s">
        <v>904</v>
      </c>
      <c r="B75" s="28" t="s">
        <v>876</v>
      </c>
      <c r="C75" s="28" t="s">
        <v>905</v>
      </c>
    </row>
    <row r="76" spans="1:3" x14ac:dyDescent="0.2">
      <c r="A76" s="28" t="s">
        <v>906</v>
      </c>
      <c r="B76" s="28" t="s">
        <v>873</v>
      </c>
      <c r="C76" s="28" t="s">
        <v>907</v>
      </c>
    </row>
    <row r="77" spans="1:3" x14ac:dyDescent="0.2">
      <c r="A77" s="28" t="s">
        <v>908</v>
      </c>
      <c r="B77" s="28" t="s">
        <v>879</v>
      </c>
      <c r="C77" s="28" t="s">
        <v>909</v>
      </c>
    </row>
    <row r="78" spans="1:3" x14ac:dyDescent="0.2">
      <c r="A78" s="28" t="s">
        <v>910</v>
      </c>
      <c r="B78" s="28" t="s">
        <v>882</v>
      </c>
      <c r="C78" s="28" t="s">
        <v>911</v>
      </c>
    </row>
    <row r="79" spans="1:3" x14ac:dyDescent="0.2">
      <c r="A79" s="28" t="s">
        <v>913</v>
      </c>
      <c r="B79" s="28" t="s">
        <v>912</v>
      </c>
      <c r="C79" s="28" t="s">
        <v>914</v>
      </c>
    </row>
    <row r="80" spans="1:3" x14ac:dyDescent="0.2">
      <c r="A80" s="28" t="s">
        <v>915</v>
      </c>
      <c r="B80" s="28" t="s">
        <v>893</v>
      </c>
      <c r="C80" s="28" t="s">
        <v>916</v>
      </c>
    </row>
    <row r="81" spans="1:3" x14ac:dyDescent="0.2">
      <c r="A81" s="28" t="s">
        <v>917</v>
      </c>
      <c r="B81" s="28" t="s">
        <v>886</v>
      </c>
      <c r="C81" s="28" t="s">
        <v>918</v>
      </c>
    </row>
    <row r="82" spans="1:3" x14ac:dyDescent="0.2">
      <c r="A82" s="28" t="s">
        <v>920</v>
      </c>
      <c r="B82" s="28" t="s">
        <v>919</v>
      </c>
      <c r="C82" s="28" t="s">
        <v>921</v>
      </c>
    </row>
    <row r="83" spans="1:3" x14ac:dyDescent="0.2">
      <c r="A83" s="28" t="s">
        <v>922</v>
      </c>
      <c r="B83" s="28" t="s">
        <v>889</v>
      </c>
      <c r="C83" s="28" t="s">
        <v>923</v>
      </c>
    </row>
    <row r="84" spans="1:3" x14ac:dyDescent="0.2">
      <c r="A84" s="28" t="s">
        <v>1119</v>
      </c>
      <c r="B84" s="28" t="s">
        <v>1117</v>
      </c>
      <c r="C84" s="28" t="s">
        <v>1116</v>
      </c>
    </row>
    <row r="85" spans="1:3" x14ac:dyDescent="0.2">
      <c r="A85" s="28" t="s">
        <v>1120</v>
      </c>
      <c r="B85" s="28" t="s">
        <v>1118</v>
      </c>
    </row>
    <row r="86" spans="1:3" x14ac:dyDescent="0.2">
      <c r="A86" s="3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Раздел 1</vt:lpstr>
      <vt:lpstr>Флак</vt:lpstr>
      <vt:lpstr>Spravochnik</vt:lpstr>
      <vt:lpstr>Data_Adr</vt:lpstr>
      <vt:lpstr>data_r_13</vt:lpstr>
      <vt:lpstr>Lang</vt:lpstr>
      <vt:lpstr>razdel_13</vt:lpstr>
      <vt:lpstr>T_Check</vt:lpstr>
      <vt:lpstr>Verificationcheck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2014-09-24T06:33:26Z</cp:lastPrinted>
  <dcterms:created xsi:type="dcterms:W3CDTF">2003-03-26T09:58:27Z</dcterms:created>
  <dcterms:modified xsi:type="dcterms:W3CDTF">2015-02-28T11:52:06Z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11.01.001.45.24.321</vt:lpwstr>
  </property>
</Properties>
</file>